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Override PartName="/xl/styles.xml" ContentType="application/vnd.openxmlformats-officedocument.spreadsheetml.styles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drawings/charts/chart1.xml" ContentType="application/vnd.openxmlformats-officedocument.drawingml.chart+xml"/>
  <Override PartName="/xl/drawings/charts/chart2.xml" ContentType="application/vnd.openxmlformats-officedocument.drawingml.chart+xml"/>
  <Override PartName="/xl/worksheets/sheet2.xml" ContentType="application/vnd.openxmlformats-officedocument.spreadsheetml.worksheet+xml"/>
  <Override PartName="/xl/tables/table1.xml" ContentType="application/vnd.openxmlformats-officedocument.spreadsheetml.table+xml"/>
  <Override PartName="/xl/worksheets/sheet3.xml" ContentType="application/vnd.openxmlformats-officedocument.spreadsheetml.worksheet+xml"/>
  <Override PartName="/xl/tables/table2.xml" ContentType="application/vnd.openxmlformats-officedocument.spreadsheetml.table+xml"/>
  <Override PartName="/xl/worksheets/sheet4.xml" ContentType="application/vnd.openxmlformats-officedocument.spreadsheetml.worksheet+xml"/>
  <Override PartName="/xl/tables/table3.xml" ContentType="application/vnd.openxmlformats-officedocument.spreadsheetml.table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ables/table4.xml" ContentType="application/vnd.openxmlformats-officedocument.spreadsheetml.table+xml"/>
  <Override PartName="/xl/worksheets/sheet8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25ee8992adb04b09" /></Relationships>
</file>

<file path=xl/workbook.xml><?xml version="1.0" encoding="utf-8"?>
<x:workbook xmlns:x="http://schemas.openxmlformats.org/spreadsheetml/2006/main">
  <x:sheets>
    <x:sheet xmlns:r="http://schemas.openxmlformats.org/officeDocument/2006/relationships" name="Tableau de bord" sheetId="1" r:id="Ra5310046efcd4b1c"/>
    <x:sheet xmlns:r="http://schemas.openxmlformats.org/officeDocument/2006/relationships" name="Adherents" sheetId="2" r:id="R4364c97688824fed"/>
    <x:sheet xmlns:r="http://schemas.openxmlformats.org/officeDocument/2006/relationships" name="Cotisations" sheetId="3" r:id="R71d0475b4e3e478c"/>
    <x:sheet xmlns:r="http://schemas.openxmlformats.org/officeDocument/2006/relationships" name="Renouvellements" sheetId="4" r:id="Rb97b3319fc7649d5"/>
    <x:sheet xmlns:r="http://schemas.openxmlformats.org/officeDocument/2006/relationships" name="Bulletin adhesion" sheetId="5" r:id="Re22e4acd27844af9"/>
    <x:sheet xmlns:r="http://schemas.openxmlformats.org/officeDocument/2006/relationships" name="Statistiques" sheetId="6" r:id="Rd9cacae67fa14329"/>
    <x:sheet xmlns:r="http://schemas.openxmlformats.org/officeDocument/2006/relationships" name="RGPD" sheetId="7" r:id="R7e124ca461d741a5"/>
    <x:sheet xmlns:r="http://schemas.openxmlformats.org/officeDocument/2006/relationships" name="Parametres" sheetId="8" r:id="R16cac7a2999b4371"/>
  </x:sheets>
</x:workbook>
</file>

<file path=xl/sharedStrings.xml><?xml version="1.0" encoding="utf-8"?>
<x:sst xmlns:x="http://schemas.openxmlformats.org/spreadsheetml/2006/main"/>
</file>

<file path=xl/styles.xml><?xml version="1.0" encoding="utf-8"?>
<x:styleSheet xmlns:x="http://schemas.openxmlformats.org/spreadsheetml/2006/main">
  <x:numFmts count="4">
    <x:numFmt numFmtId="200" formatCode="#,##0.00 &quot;€&quot;"/>
    <x:numFmt numFmtId="201" formatCode="0%"/>
    <x:numFmt numFmtId="202" formatCode="dd/mm/yyyy"/>
    <x:numFmt numFmtId="203" formatCode="0.0%"/>
  </x:numFmts>
  <x:fonts count="6">
    <x:font>
      <x:sz val="11"/>
      <x:name val="Carlito"/>
    </x:font>
    <x:font>
      <x:b/>
      <x:sz val="18"/>
      <x:color rgb="FFFFFFFF"/>
      <x:name val="Carlito"/>
    </x:font>
    <x:font>
      <x:b/>
      <x:sz val="11"/>
      <x:color rgb="FFFFFFFF"/>
      <x:name val="Carlito"/>
    </x:font>
    <x:font>
      <x:b/>
      <x:sz val="11"/>
      <x:color rgb="FF243447"/>
      <x:name val="Carlito"/>
    </x:font>
    <x:font>
      <x:b/>
      <x:sz val="13"/>
      <x:color rgb="FFFFFFFF"/>
      <x:name val="Carlito"/>
    </x:font>
    <x:font>
      <x:i/>
      <x:sz val="11"/>
      <x:color rgb="FF243447"/>
      <x:name val="Carlito"/>
    </x:font>
  </x:fonts>
  <x:fills count="11">
    <x:fill>
      <x:patternFill patternType="none"/>
    </x:fill>
    <x:fill>
      <x:patternFill patternType="gray125"/>
    </x:fill>
    <x:fill>
      <x:patternFill patternType="solid">
        <x:fgColor rgb="FF16324F"/>
      </x:patternFill>
    </x:fill>
    <x:fill>
      <x:patternFill patternType="solid">
        <x:fgColor rgb="FF00A6A6"/>
      </x:patternFill>
    </x:fill>
    <x:fill>
      <x:patternFill patternType="solid">
        <x:fgColor rgb="FF27AE60"/>
      </x:patternFill>
    </x:fill>
    <x:fill>
      <x:patternFill patternType="solid">
        <x:fgColor rgb="FF2F80ED"/>
      </x:patternFill>
    </x:fill>
    <x:fill>
      <x:patternFill patternType="solid">
        <x:fgColor rgb="FF9B51E0"/>
      </x:patternFill>
    </x:fill>
    <x:fill>
      <x:patternFill patternType="solid">
        <x:fgColor rgb="FFF2994A"/>
      </x:patternFill>
    </x:fill>
    <x:fill>
      <x:patternFill patternType="solid">
        <x:fgColor rgb="FFEB5757"/>
      </x:patternFill>
    </x:fill>
    <x:fill>
      <x:patternFill patternType="solid">
        <x:fgColor rgb="FFE8EEF5"/>
      </x:patternFill>
    </x:fill>
    <x:fill>
      <x:patternFill patternType="solid">
        <x:fgColor rgb="FFF2C94C"/>
      </x:patternFill>
    </x:fill>
  </x:fills>
  <x:borders count="2">
    <x:border/>
    <x:border/>
  </x:borders>
  <x:cellStyleXfs count="1">
    <x:xf numFmtId="0" fontId="0" fillId="0" borderId="0"/>
  </x:cellStyleXfs>
  <x:cellXfs count="153">
    <x:xf numFmtId="0" fontId="0" fillId="0" borderId="0" xfId="0"/>
    <x:xf numFmtId="0" fontId="0" fillId="0" borderId="1" xfId="0" applyNumberFormat="1" applyFont="1" applyFill="1" applyBorder="1"/>
    <x:xf numFmtId="0" fontId="0" fillId="2" borderId="0" xfId="0" applyNumberFormat="1" applyFont="1" applyFill="1" applyBorder="1"/>
    <x:xf numFmtId="0" fontId="1" fillId="2" borderId="0" xfId="0" applyNumberFormat="1" applyFont="1" applyFill="1" applyBorder="1"/>
    <x:xf numFmtId="0" fontId="1" fillId="2" borderId="0" xfId="0" applyNumberFormat="1" applyFont="1" applyFill="1" applyBorder="1" applyAlignment="1">
      <x:alignment horizontal="center"/>
    </x:xf>
    <x:xf numFmtId="0" fontId="1" fillId="2" borderId="0" xfId="0" applyNumberFormat="1" applyFont="1" applyFill="1" applyBorder="1" applyAlignment="1">
      <x:alignment horizontal="center" vertical="center"/>
    </x:xf>
    <x:xf numFmtId="0" fontId="0" fillId="2" borderId="1" xfId="0" applyNumberFormat="1" applyFont="1" applyFill="1" applyBorder="1"/>
    <x:xf numFmtId="0" fontId="1" fillId="2" borderId="1" xfId="0" applyNumberFormat="1" applyFont="1" applyFill="1" applyBorder="1"/>
    <x:xf numFmtId="0" fontId="1" fillId="2" borderId="1" xfId="0" applyNumberFormat="1" applyFont="1" applyFill="1" applyBorder="1" applyAlignment="1">
      <x:alignment horizontal="center"/>
    </x:xf>
    <x:xf numFmtId="0" fontId="1" fillId="2" borderId="1" xfId="0" applyNumberFormat="1" applyFont="1" applyFill="1" applyBorder="1" applyAlignment="1">
      <x:alignment horizontal="center" vertical="center"/>
    </x:xf>
    <x:xf numFmtId="0" fontId="2" fillId="2" borderId="0" xfId="0" applyNumberFormat="1" applyFont="1" applyFill="1" applyBorder="1"/>
    <x:xf numFmtId="0" fontId="2" fillId="2" borderId="0" xfId="0" applyNumberFormat="1" applyFont="1" applyFill="1" applyBorder="1" applyAlignment="1">
      <x:alignment horizontal="center"/>
    </x:xf>
    <x:xf numFmtId="0" fontId="2" fillId="2" borderId="0" xfId="0" applyNumberFormat="1" applyFont="1" applyFill="1" applyBorder="1" applyAlignment="1">
      <x:alignment horizontal="center" vertical="center"/>
    </x:xf>
    <x:xf numFmtId="0" fontId="2" fillId="2" borderId="1" xfId="0" applyNumberFormat="1" applyFont="1" applyFill="1" applyBorder="1"/>
    <x:xf numFmtId="0" fontId="2" fillId="2" borderId="1" xfId="0" applyNumberFormat="1" applyFont="1" applyFill="1" applyBorder="1" applyAlignment="1">
      <x:alignment horizontal="center"/>
    </x:xf>
    <x:xf numFmtId="0" fontId="2" fillId="2" borderId="1" xfId="0" applyNumberFormat="1" applyFont="1" applyFill="1" applyBorder="1" applyAlignment="1">
      <x:alignment horizontal="center" vertical="center"/>
    </x:xf>
    <x:xf numFmtId="200" fontId="0" fillId="0" borderId="0" xfId="0" applyNumberFormat="1" applyFont="1" applyFill="1" applyBorder="1"/>
    <x:xf numFmtId="200" fontId="0" fillId="0" borderId="1" xfId="0" applyNumberFormat="1" applyFont="1" applyFill="1" applyBorder="1"/>
    <x:xf numFmtId="201" fontId="0" fillId="0" borderId="0" xfId="0" applyNumberFormat="1" applyFont="1" applyFill="1" applyBorder="1"/>
    <x:xf numFmtId="201" fontId="0" fillId="0" borderId="1" xfId="0" applyNumberFormat="1" applyFont="1" applyFill="1" applyBorder="1"/>
    <x:xf numFmtId="202" fontId="0" fillId="0" borderId="0" xfId="0" applyNumberFormat="1" applyFont="1" applyFill="1" applyBorder="1"/>
    <x:xf numFmtId="202" fontId="0" fillId="0" borderId="1" xfId="0" applyNumberFormat="1" applyFont="1" applyFill="1" applyBorder="1"/>
    <x:xf numFmtId="0" fontId="0" fillId="3" borderId="0" xfId="0" applyNumberFormat="1" applyFont="1" applyFill="1" applyBorder="1"/>
    <x:xf numFmtId="0" fontId="2" fillId="3" borderId="0" xfId="0" applyNumberFormat="1" applyFont="1" applyFill="1" applyBorder="1"/>
    <x:xf numFmtId="0" fontId="0" fillId="3" borderId="1" xfId="0" applyNumberFormat="1" applyFont="1" applyFill="1" applyBorder="1"/>
    <x:xf numFmtId="0" fontId="2" fillId="3" borderId="1" xfId="0" applyNumberFormat="1" applyFont="1" applyFill="1" applyBorder="1"/>
    <x:xf numFmtId="0" fontId="0" fillId="4" borderId="0" xfId="0" applyNumberFormat="1" applyFont="1" applyFill="1" applyBorder="1"/>
    <x:xf numFmtId="0" fontId="2" fillId="4" borderId="0" xfId="0" applyNumberFormat="1" applyFont="1" applyFill="1" applyBorder="1"/>
    <x:xf numFmtId="0" fontId="0" fillId="4" borderId="1" xfId="0" applyNumberFormat="1" applyFont="1" applyFill="1" applyBorder="1"/>
    <x:xf numFmtId="0" fontId="2" fillId="4" borderId="1" xfId="0" applyNumberFormat="1" applyFont="1" applyFill="1" applyBorder="1"/>
    <x:xf numFmtId="0" fontId="0" fillId="5" borderId="0" xfId="0" applyNumberFormat="1" applyFont="1" applyFill="1" applyBorder="1"/>
    <x:xf numFmtId="0" fontId="2" fillId="5" borderId="0" xfId="0" applyNumberFormat="1" applyFont="1" applyFill="1" applyBorder="1"/>
    <x:xf numFmtId="0" fontId="0" fillId="5" borderId="1" xfId="0" applyNumberFormat="1" applyFont="1" applyFill="1" applyBorder="1"/>
    <x:xf numFmtId="0" fontId="2" fillId="5" borderId="1" xfId="0" applyNumberFormat="1" applyFont="1" applyFill="1" applyBorder="1"/>
    <x:xf numFmtId="0" fontId="0" fillId="6" borderId="0" xfId="0" applyNumberFormat="1" applyFont="1" applyFill="1" applyBorder="1"/>
    <x:xf numFmtId="0" fontId="2" fillId="6" borderId="0" xfId="0" applyNumberFormat="1" applyFont="1" applyFill="1" applyBorder="1"/>
    <x:xf numFmtId="0" fontId="0" fillId="6" borderId="1" xfId="0" applyNumberFormat="1" applyFont="1" applyFill="1" applyBorder="1"/>
    <x:xf numFmtId="0" fontId="2" fillId="6" borderId="1" xfId="0" applyNumberFormat="1" applyFont="1" applyFill="1" applyBorder="1"/>
    <x:xf numFmtId="0" fontId="0" fillId="7" borderId="0" xfId="0" applyNumberFormat="1" applyFont="1" applyFill="1" applyBorder="1"/>
    <x:xf numFmtId="0" fontId="2" fillId="7" borderId="0" xfId="0" applyNumberFormat="1" applyFont="1" applyFill="1" applyBorder="1"/>
    <x:xf numFmtId="0" fontId="0" fillId="7" borderId="1" xfId="0" applyNumberFormat="1" applyFont="1" applyFill="1" applyBorder="1"/>
    <x:xf numFmtId="0" fontId="2" fillId="7" borderId="1" xfId="0" applyNumberFormat="1" applyFont="1" applyFill="1" applyBorder="1"/>
    <x:xf numFmtId="0" fontId="0" fillId="8" borderId="0" xfId="0" applyNumberFormat="1" applyFont="1" applyFill="1" applyBorder="1"/>
    <x:xf numFmtId="0" fontId="2" fillId="8" borderId="0" xfId="0" applyNumberFormat="1" applyFont="1" applyFill="1" applyBorder="1"/>
    <x:xf numFmtId="0" fontId="0" fillId="8" borderId="1" xfId="0" applyNumberFormat="1" applyFont="1" applyFill="1" applyBorder="1"/>
    <x:xf numFmtId="0" fontId="2" fillId="8" borderId="1" xfId="0" applyNumberFormat="1" applyFont="1" applyFill="1" applyBorder="1"/>
    <x:xf numFmtId="0" fontId="0" fillId="0" borderId="0" xfId="0" applyNumberFormat="1" applyFont="1" applyFill="1" applyBorder="1"/>
    <x:xf numFmtId="0" fontId="1" fillId="2" borderId="0" xfId="0" applyNumberFormat="1" applyFont="1" applyFill="1" applyBorder="1" applyAlignment="1">
      <x:alignment horizontal="center" vertical="center" wrapText="1"/>
    </x:xf>
    <x:xf numFmtId="0" fontId="0" fillId="0" borderId="0" xfId="0" applyNumberFormat="1" applyFont="1" applyFill="1" applyBorder="1" applyAlignment="1">
      <x:alignment wrapText="1"/>
    </x:xf>
    <x:xf numFmtId="0" fontId="2" fillId="3" borderId="0" xfId="0" applyNumberFormat="1" applyFont="1" applyFill="1" applyBorder="1" applyAlignment="1">
      <x:alignment wrapText="1"/>
    </x:xf>
    <x:xf numFmtId="200" fontId="0" fillId="0" borderId="0" xfId="0" applyNumberFormat="1" applyFont="1" applyFill="1" applyBorder="1" applyAlignment="1">
      <x:alignment wrapText="1"/>
    </x:xf>
    <x:xf numFmtId="0" fontId="2" fillId="4" borderId="0" xfId="0" applyNumberFormat="1" applyFont="1" applyFill="1" applyBorder="1" applyAlignment="1">
      <x:alignment wrapText="1"/>
    </x:xf>
    <x:xf numFmtId="0" fontId="2" fillId="5" borderId="0" xfId="0" applyNumberFormat="1" applyFont="1" applyFill="1" applyBorder="1" applyAlignment="1">
      <x:alignment wrapText="1"/>
    </x:xf>
    <x:xf numFmtId="0" fontId="2" fillId="6" borderId="0" xfId="0" applyNumberFormat="1" applyFont="1" applyFill="1" applyBorder="1" applyAlignment="1">
      <x:alignment wrapText="1"/>
    </x:xf>
    <x:xf numFmtId="0" fontId="2" fillId="7" borderId="0" xfId="0" applyNumberFormat="1" applyFont="1" applyFill="1" applyBorder="1" applyAlignment="1">
      <x:alignment wrapText="1"/>
    </x:xf>
    <x:xf numFmtId="0" fontId="2" fillId="8" borderId="0" xfId="0" applyNumberFormat="1" applyFont="1" applyFill="1" applyBorder="1" applyAlignment="1">
      <x:alignment wrapText="1"/>
    </x:xf>
    <x:xf numFmtId="0" fontId="1" fillId="2" borderId="1" xfId="0" applyNumberFormat="1" applyFont="1" applyFill="1" applyBorder="1" applyAlignment="1">
      <x:alignment horizontal="center" vertical="center" wrapText="1"/>
    </x:xf>
    <x:xf numFmtId="0" fontId="0" fillId="0" borderId="1" xfId="0" applyNumberFormat="1" applyFont="1" applyFill="1" applyBorder="1" applyAlignment="1">
      <x:alignment wrapText="1"/>
    </x:xf>
    <x:xf numFmtId="0" fontId="2" fillId="3" borderId="1" xfId="0" applyNumberFormat="1" applyFont="1" applyFill="1" applyBorder="1" applyAlignment="1">
      <x:alignment wrapText="1"/>
    </x:xf>
    <x:xf numFmtId="200" fontId="0" fillId="0" borderId="1" xfId="0" applyNumberFormat="1" applyFont="1" applyFill="1" applyBorder="1" applyAlignment="1">
      <x:alignment wrapText="1"/>
    </x:xf>
    <x:xf numFmtId="0" fontId="2" fillId="4" borderId="1" xfId="0" applyNumberFormat="1" applyFont="1" applyFill="1" applyBorder="1" applyAlignment="1">
      <x:alignment wrapText="1"/>
    </x:xf>
    <x:xf numFmtId="0" fontId="2" fillId="5" borderId="1" xfId="0" applyNumberFormat="1" applyFont="1" applyFill="1" applyBorder="1" applyAlignment="1">
      <x:alignment wrapText="1"/>
    </x:xf>
    <x:xf numFmtId="0" fontId="2" fillId="6" borderId="1" xfId="0" applyNumberFormat="1" applyFont="1" applyFill="1" applyBorder="1" applyAlignment="1">
      <x:alignment wrapText="1"/>
    </x:xf>
    <x:xf numFmtId="0" fontId="2" fillId="7" borderId="1" xfId="0" applyNumberFormat="1" applyFont="1" applyFill="1" applyBorder="1" applyAlignment="1">
      <x:alignment wrapText="1"/>
    </x:xf>
    <x:xf numFmtId="0" fontId="2" fillId="8" borderId="1" xfId="0" applyNumberFormat="1" applyFont="1" applyFill="1" applyBorder="1" applyAlignment="1">
      <x:alignment wrapText="1"/>
    </x:xf>
    <x:xf numFmtId="203" fontId="0" fillId="0" borderId="0" xfId="0" applyNumberFormat="1" applyFont="1" applyFill="1" applyBorder="1"/>
    <x:xf numFmtId="203" fontId="0" fillId="0" borderId="1" xfId="0" applyNumberFormat="1" applyFont="1" applyFill="1" applyBorder="1"/>
    <x:xf numFmtId="0" fontId="0" fillId="9" borderId="0" xfId="0" applyNumberFormat="1" applyFont="1" applyFill="1" applyBorder="1"/>
    <x:xf numFmtId="0" fontId="3" fillId="9" borderId="0" xfId="0" applyNumberFormat="1" applyFont="1" applyFill="1" applyBorder="1"/>
    <x:xf numFmtId="0" fontId="3" fillId="9" borderId="0" xfId="0" applyNumberFormat="1" applyFont="1" applyFill="1" applyBorder="1" applyAlignment="1">
      <x:alignment horizontal="center"/>
    </x:xf>
    <x:xf numFmtId="0" fontId="0" fillId="9" borderId="1" xfId="0" applyNumberFormat="1" applyFont="1" applyFill="1" applyBorder="1"/>
    <x:xf numFmtId="0" fontId="3" fillId="9" borderId="1" xfId="0" applyNumberFormat="1" applyFont="1" applyFill="1" applyBorder="1"/>
    <x:xf numFmtId="0" fontId="3" fillId="9" borderId="1" xfId="0" applyNumberFormat="1" applyFont="1" applyFill="1" applyBorder="1" applyAlignment="1">
      <x:alignment horizontal="center"/>
    </x:xf>
    <x:xf numFmtId="0" fontId="4" fillId="5" borderId="0" xfId="0" applyNumberFormat="1" applyFont="1" applyFill="1" applyBorder="1"/>
    <x:xf numFmtId="0" fontId="4" fillId="5" borderId="0" xfId="0" applyNumberFormat="1" applyFont="1" applyFill="1" applyBorder="1" applyAlignment="1">
      <x:alignment wrapText="1"/>
    </x:xf>
    <x:xf numFmtId="0" fontId="4" fillId="5" borderId="0" xfId="0" applyNumberFormat="1" applyFont="1" applyFill="1" applyBorder="1" applyAlignment="1">
      <x:alignment horizontal="center" wrapText="1"/>
    </x:xf>
    <x:xf numFmtId="0" fontId="4" fillId="5" borderId="0" xfId="0" applyNumberFormat="1" applyFont="1" applyFill="1" applyBorder="1" applyAlignment="1">
      <x:alignment horizontal="center" vertical="center" wrapText="1"/>
    </x:xf>
    <x:xf numFmtId="0" fontId="4" fillId="5" borderId="1" xfId="0" applyNumberFormat="1" applyFont="1" applyFill="1" applyBorder="1"/>
    <x:xf numFmtId="0" fontId="4" fillId="5" borderId="1" xfId="0" applyNumberFormat="1" applyFont="1" applyFill="1" applyBorder="1" applyAlignment="1">
      <x:alignment wrapText="1"/>
    </x:xf>
    <x:xf numFmtId="0" fontId="4" fillId="5" borderId="1" xfId="0" applyNumberFormat="1" applyFont="1" applyFill="1" applyBorder="1" applyAlignment="1">
      <x:alignment horizontal="center" wrapText="1"/>
    </x:xf>
    <x:xf numFmtId="0" fontId="4" fillId="5" borderId="1" xfId="0" applyNumberFormat="1" applyFont="1" applyFill="1" applyBorder="1" applyAlignment="1">
      <x:alignment horizontal="center" vertical="center" wrapText="1"/>
    </x:xf>
    <x:xf numFmtId="0" fontId="4" fillId="4" borderId="0" xfId="0" applyNumberFormat="1" applyFont="1" applyFill="1" applyBorder="1"/>
    <x:xf numFmtId="0" fontId="4" fillId="4" borderId="0" xfId="0" applyNumberFormat="1" applyFont="1" applyFill="1" applyBorder="1" applyAlignment="1">
      <x:alignment wrapText="1"/>
    </x:xf>
    <x:xf numFmtId="0" fontId="4" fillId="4" borderId="0" xfId="0" applyNumberFormat="1" applyFont="1" applyFill="1" applyBorder="1" applyAlignment="1">
      <x:alignment horizontal="center" wrapText="1"/>
    </x:xf>
    <x:xf numFmtId="0" fontId="4" fillId="4" borderId="0" xfId="0" applyNumberFormat="1" applyFont="1" applyFill="1" applyBorder="1" applyAlignment="1">
      <x:alignment horizontal="center" vertical="center" wrapText="1"/>
    </x:xf>
    <x:xf numFmtId="0" fontId="4" fillId="4" borderId="1" xfId="0" applyNumberFormat="1" applyFont="1" applyFill="1" applyBorder="1"/>
    <x:xf numFmtId="0" fontId="4" fillId="4" borderId="1" xfId="0" applyNumberFormat="1" applyFont="1" applyFill="1" applyBorder="1" applyAlignment="1">
      <x:alignment wrapText="1"/>
    </x:xf>
    <x:xf numFmtId="0" fontId="4" fillId="4" borderId="1" xfId="0" applyNumberFormat="1" applyFont="1" applyFill="1" applyBorder="1" applyAlignment="1">
      <x:alignment horizontal="center" wrapText="1"/>
    </x:xf>
    <x:xf numFmtId="0" fontId="4" fillId="4" borderId="1" xfId="0" applyNumberFormat="1" applyFont="1" applyFill="1" applyBorder="1" applyAlignment="1">
      <x:alignment horizontal="center" vertical="center" wrapText="1"/>
    </x:xf>
    <x:xf numFmtId="0" fontId="4" fillId="7" borderId="0" xfId="0" applyNumberFormat="1" applyFont="1" applyFill="1" applyBorder="1"/>
    <x:xf numFmtId="0" fontId="4" fillId="7" borderId="0" xfId="0" applyNumberFormat="1" applyFont="1" applyFill="1" applyBorder="1" applyAlignment="1">
      <x:alignment wrapText="1"/>
    </x:xf>
    <x:xf numFmtId="0" fontId="4" fillId="7" borderId="0" xfId="0" applyNumberFormat="1" applyFont="1" applyFill="1" applyBorder="1" applyAlignment="1">
      <x:alignment horizontal="center" wrapText="1"/>
    </x:xf>
    <x:xf numFmtId="0" fontId="4" fillId="7" borderId="0" xfId="0" applyNumberFormat="1" applyFont="1" applyFill="1" applyBorder="1" applyAlignment="1">
      <x:alignment horizontal="center" vertical="center" wrapText="1"/>
    </x:xf>
    <x:xf numFmtId="0" fontId="4" fillId="7" borderId="1" xfId="0" applyNumberFormat="1" applyFont="1" applyFill="1" applyBorder="1"/>
    <x:xf numFmtId="0" fontId="4" fillId="7" borderId="1" xfId="0" applyNumberFormat="1" applyFont="1" applyFill="1" applyBorder="1" applyAlignment="1">
      <x:alignment wrapText="1"/>
    </x:xf>
    <x:xf numFmtId="0" fontId="4" fillId="7" borderId="1" xfId="0" applyNumberFormat="1" applyFont="1" applyFill="1" applyBorder="1" applyAlignment="1">
      <x:alignment horizontal="center" wrapText="1"/>
    </x:xf>
    <x:xf numFmtId="0" fontId="4" fillId="7" borderId="1" xfId="0" applyNumberFormat="1" applyFont="1" applyFill="1" applyBorder="1" applyAlignment="1">
      <x:alignment horizontal="center" vertical="center" wrapText="1"/>
    </x:xf>
    <x:xf numFmtId="0" fontId="4" fillId="8" borderId="0" xfId="0" applyNumberFormat="1" applyFont="1" applyFill="1" applyBorder="1"/>
    <x:xf numFmtId="0" fontId="4" fillId="8" borderId="0" xfId="0" applyNumberFormat="1" applyFont="1" applyFill="1" applyBorder="1" applyAlignment="1">
      <x:alignment wrapText="1"/>
    </x:xf>
    <x:xf numFmtId="0" fontId="4" fillId="8" borderId="0" xfId="0" applyNumberFormat="1" applyFont="1" applyFill="1" applyBorder="1" applyAlignment="1">
      <x:alignment horizontal="center" wrapText="1"/>
    </x:xf>
    <x:xf numFmtId="0" fontId="4" fillId="8" borderId="0" xfId="0" applyNumberFormat="1" applyFont="1" applyFill="1" applyBorder="1" applyAlignment="1">
      <x:alignment horizontal="center" vertical="center" wrapText="1"/>
    </x:xf>
    <x:xf numFmtId="0" fontId="4" fillId="8" borderId="1" xfId="0" applyNumberFormat="1" applyFont="1" applyFill="1" applyBorder="1"/>
    <x:xf numFmtId="0" fontId="4" fillId="8" borderId="1" xfId="0" applyNumberFormat="1" applyFont="1" applyFill="1" applyBorder="1" applyAlignment="1">
      <x:alignment wrapText="1"/>
    </x:xf>
    <x:xf numFmtId="0" fontId="4" fillId="8" borderId="1" xfId="0" applyNumberFormat="1" applyFont="1" applyFill="1" applyBorder="1" applyAlignment="1">
      <x:alignment horizontal="center" wrapText="1"/>
    </x:xf>
    <x:xf numFmtId="0" fontId="4" fillId="8" borderId="1" xfId="0" applyNumberFormat="1" applyFont="1" applyFill="1" applyBorder="1" applyAlignment="1">
      <x:alignment horizontal="center" vertical="center" wrapText="1"/>
    </x:xf>
    <x:xf numFmtId="0" fontId="4" fillId="6" borderId="0" xfId="0" applyNumberFormat="1" applyFont="1" applyFill="1" applyBorder="1"/>
    <x:xf numFmtId="0" fontId="4" fillId="6" borderId="0" xfId="0" applyNumberFormat="1" applyFont="1" applyFill="1" applyBorder="1" applyAlignment="1">
      <x:alignment wrapText="1"/>
    </x:xf>
    <x:xf numFmtId="0" fontId="4" fillId="6" borderId="0" xfId="0" applyNumberFormat="1" applyFont="1" applyFill="1" applyBorder="1" applyAlignment="1">
      <x:alignment horizontal="center" wrapText="1"/>
    </x:xf>
    <x:xf numFmtId="0" fontId="4" fillId="6" borderId="0" xfId="0" applyNumberFormat="1" applyFont="1" applyFill="1" applyBorder="1" applyAlignment="1">
      <x:alignment horizontal="center" vertical="center" wrapText="1"/>
    </x:xf>
    <x:xf numFmtId="0" fontId="4" fillId="6" borderId="1" xfId="0" applyNumberFormat="1" applyFont="1" applyFill="1" applyBorder="1"/>
    <x:xf numFmtId="0" fontId="4" fillId="6" borderId="1" xfId="0" applyNumberFormat="1" applyFont="1" applyFill="1" applyBorder="1" applyAlignment="1">
      <x:alignment wrapText="1"/>
    </x:xf>
    <x:xf numFmtId="0" fontId="4" fillId="6" borderId="1" xfId="0" applyNumberFormat="1" applyFont="1" applyFill="1" applyBorder="1" applyAlignment="1">
      <x:alignment horizontal="center" wrapText="1"/>
    </x:xf>
    <x:xf numFmtId="0" fontId="4" fillId="6" borderId="1" xfId="0" applyNumberFormat="1" applyFont="1" applyFill="1" applyBorder="1" applyAlignment="1">
      <x:alignment horizontal="center" vertical="center" wrapText="1"/>
    </x:xf>
    <x:xf numFmtId="0" fontId="4" fillId="3" borderId="0" xfId="0" applyNumberFormat="1" applyFont="1" applyFill="1" applyBorder="1"/>
    <x:xf numFmtId="0" fontId="4" fillId="3" borderId="0" xfId="0" applyNumberFormat="1" applyFont="1" applyFill="1" applyBorder="1" applyAlignment="1">
      <x:alignment wrapText="1"/>
    </x:xf>
    <x:xf numFmtId="0" fontId="4" fillId="3" borderId="0" xfId="0" applyNumberFormat="1" applyFont="1" applyFill="1" applyBorder="1" applyAlignment="1">
      <x:alignment horizontal="center" wrapText="1"/>
    </x:xf>
    <x:xf numFmtId="0" fontId="4" fillId="3" borderId="0" xfId="0" applyNumberFormat="1" applyFont="1" applyFill="1" applyBorder="1" applyAlignment="1">
      <x:alignment horizontal="center" vertical="center" wrapText="1"/>
    </x:xf>
    <x:xf numFmtId="0" fontId="4" fillId="3" borderId="1" xfId="0" applyNumberFormat="1" applyFont="1" applyFill="1" applyBorder="1"/>
    <x:xf numFmtId="0" fontId="4" fillId="3" borderId="1" xfId="0" applyNumberFormat="1" applyFont="1" applyFill="1" applyBorder="1" applyAlignment="1">
      <x:alignment wrapText="1"/>
    </x:xf>
    <x:xf numFmtId="0" fontId="4" fillId="3" borderId="1" xfId="0" applyNumberFormat="1" applyFont="1" applyFill="1" applyBorder="1" applyAlignment="1">
      <x:alignment horizontal="center" wrapText="1"/>
    </x:xf>
    <x:xf numFmtId="0" fontId="4" fillId="3" borderId="1" xfId="0" applyNumberFormat="1" applyFont="1" applyFill="1" applyBorder="1" applyAlignment="1">
      <x:alignment horizontal="center" vertical="center" wrapText="1"/>
    </x:xf>
    <x:xf numFmtId="0" fontId="0" fillId="10" borderId="0" xfId="0" applyNumberFormat="1" applyFont="1" applyFill="1" applyBorder="1"/>
    <x:xf numFmtId="0" fontId="4" fillId="10" borderId="0" xfId="0" applyNumberFormat="1" applyFont="1" applyFill="1" applyBorder="1"/>
    <x:xf numFmtId="0" fontId="4" fillId="10" borderId="0" xfId="0" applyNumberFormat="1" applyFont="1" applyFill="1" applyBorder="1" applyAlignment="1">
      <x:alignment wrapText="1"/>
    </x:xf>
    <x:xf numFmtId="0" fontId="4" fillId="10" borderId="0" xfId="0" applyNumberFormat="1" applyFont="1" applyFill="1" applyBorder="1" applyAlignment="1">
      <x:alignment horizontal="center" wrapText="1"/>
    </x:xf>
    <x:xf numFmtId="0" fontId="4" fillId="10" borderId="0" xfId="0" applyNumberFormat="1" applyFont="1" applyFill="1" applyBorder="1" applyAlignment="1">
      <x:alignment horizontal="center" vertical="center" wrapText="1"/>
    </x:xf>
    <x:xf numFmtId="0" fontId="0" fillId="10" borderId="1" xfId="0" applyNumberFormat="1" applyFont="1" applyFill="1" applyBorder="1"/>
    <x:xf numFmtId="0" fontId="4" fillId="10" borderId="1" xfId="0" applyNumberFormat="1" applyFont="1" applyFill="1" applyBorder="1"/>
    <x:xf numFmtId="0" fontId="4" fillId="10" borderId="1" xfId="0" applyNumberFormat="1" applyFont="1" applyFill="1" applyBorder="1" applyAlignment="1">
      <x:alignment wrapText="1"/>
    </x:xf>
    <x:xf numFmtId="0" fontId="4" fillId="10" borderId="1" xfId="0" applyNumberFormat="1" applyFont="1" applyFill="1" applyBorder="1" applyAlignment="1">
      <x:alignment horizontal="center" wrapText="1"/>
    </x:xf>
    <x:xf numFmtId="0" fontId="4" fillId="10" borderId="1" xfId="0" applyNumberFormat="1" applyFont="1" applyFill="1" applyBorder="1" applyAlignment="1">
      <x:alignment horizontal="center" vertical="center" wrapText="1"/>
    </x:xf>
    <x:xf numFmtId="0" fontId="4" fillId="2" borderId="0" xfId="0" applyNumberFormat="1" applyFont="1" applyFill="1" applyBorder="1"/>
    <x:xf numFmtId="0" fontId="4" fillId="2" borderId="0" xfId="0" applyNumberFormat="1" applyFont="1" applyFill="1" applyBorder="1" applyAlignment="1">
      <x:alignment wrapText="1"/>
    </x:xf>
    <x:xf numFmtId="0" fontId="4" fillId="2" borderId="0" xfId="0" applyNumberFormat="1" applyFont="1" applyFill="1" applyBorder="1" applyAlignment="1">
      <x:alignment horizontal="center" wrapText="1"/>
    </x:xf>
    <x:xf numFmtId="0" fontId="4" fillId="2" borderId="0" xfId="0" applyNumberFormat="1" applyFont="1" applyFill="1" applyBorder="1" applyAlignment="1">
      <x:alignment horizontal="center" vertical="center" wrapText="1"/>
    </x:xf>
    <x:xf numFmtId="0" fontId="4" fillId="2" borderId="1" xfId="0" applyNumberFormat="1" applyFont="1" applyFill="1" applyBorder="1"/>
    <x:xf numFmtId="0" fontId="4" fillId="2" borderId="1" xfId="0" applyNumberFormat="1" applyFont="1" applyFill="1" applyBorder="1" applyAlignment="1">
      <x:alignment wrapText="1"/>
    </x:xf>
    <x:xf numFmtId="0" fontId="4" fillId="2" borderId="1" xfId="0" applyNumberFormat="1" applyFont="1" applyFill="1" applyBorder="1" applyAlignment="1">
      <x:alignment horizontal="center" wrapText="1"/>
    </x:xf>
    <x:xf numFmtId="0" fontId="4" fillId="2" borderId="1" xfId="0" applyNumberFormat="1" applyFont="1" applyFill="1" applyBorder="1" applyAlignment="1">
      <x:alignment horizontal="center" vertical="center" wrapText="1"/>
    </x:xf>
    <x:xf numFmtId="0" fontId="2" fillId="6" borderId="0" xfId="0" applyNumberFormat="1" applyFont="1" applyFill="1" applyBorder="1" applyAlignment="1">
      <x:alignment horizontal="center"/>
    </x:xf>
    <x:xf numFmtId="0" fontId="2" fillId="6" borderId="1" xfId="0" applyNumberFormat="1" applyFont="1" applyFill="1" applyBorder="1" applyAlignment="1">
      <x:alignment horizontal="center"/>
    </x:xf>
    <x:xf numFmtId="0" fontId="2" fillId="7" borderId="0" xfId="0" applyNumberFormat="1" applyFont="1" applyFill="1" applyBorder="1" applyAlignment="1">
      <x:alignment horizontal="center"/>
    </x:xf>
    <x:xf numFmtId="0" fontId="2" fillId="7" borderId="1" xfId="0" applyNumberFormat="1" applyFont="1" applyFill="1" applyBorder="1" applyAlignment="1">
      <x:alignment horizontal="center"/>
    </x:xf>
    <x:xf numFmtId="0" fontId="5" fillId="9" borderId="0" xfId="0" applyNumberFormat="1" applyFont="1" applyFill="1" applyBorder="1"/>
    <x:xf numFmtId="0" fontId="5" fillId="9" borderId="0" xfId="0" applyNumberFormat="1" applyFont="1" applyFill="1" applyBorder="1" applyAlignment="1">
      <x:alignment wrapText="1"/>
    </x:xf>
    <x:xf numFmtId="0" fontId="5" fillId="9" borderId="0" xfId="0" applyNumberFormat="1" applyFont="1" applyFill="1" applyBorder="1" applyAlignment="1">
      <x:alignment horizontal="center" wrapText="1"/>
    </x:xf>
    <x:xf numFmtId="0" fontId="5" fillId="9" borderId="1" xfId="0" applyNumberFormat="1" applyFont="1" applyFill="1" applyBorder="1"/>
    <x:xf numFmtId="0" fontId="5" fillId="9" borderId="1" xfId="0" applyNumberFormat="1" applyFont="1" applyFill="1" applyBorder="1" applyAlignment="1">
      <x:alignment wrapText="1"/>
    </x:xf>
    <x:xf numFmtId="0" fontId="5" fillId="9" borderId="1" xfId="0" applyNumberFormat="1" applyFont="1" applyFill="1" applyBorder="1" applyAlignment="1">
      <x:alignment horizontal="center" wrapText="1"/>
    </x:xf>
    <x:xf numFmtId="0" fontId="2" fillId="2" borderId="0" xfId="0" applyNumberFormat="1" applyFont="1" applyFill="1" applyBorder="1" applyAlignment="1">
      <x:alignment horizontal="center" vertical="center" wrapText="1"/>
    </x:xf>
    <x:xf numFmtId="202" fontId="0" fillId="0" borderId="0" xfId="0" applyNumberFormat="1" applyFont="1" applyFill="1" applyBorder="1" applyAlignment="1">
      <x:alignment wrapText="1"/>
    </x:xf>
    <x:xf numFmtId="0" fontId="2" fillId="2" borderId="1" xfId="0" applyNumberFormat="1" applyFont="1" applyFill="1" applyBorder="1" applyAlignment="1">
      <x:alignment horizontal="center" vertical="center" wrapText="1"/>
    </x:xf>
    <x:xf numFmtId="202" fontId="0" fillId="0" borderId="1" xfId="0" applyNumberFormat="1" applyFont="1" applyFill="1" applyBorder="1" applyAlignment="1">
      <x:alignment wrapText="1"/>
    </x:xf>
  </x:cellXfs>
  <x:cellStyles count="1">
    <x:cellStyle name="Normal" xfId="0"/>
  </x:cellStyles>
  <x:dxfs count="11">
    <x:dxf>
      <x:font>
        <x:b/>
        <x:color rgb="FF176B3A"/>
      </x:font>
      <x:fill>
        <x:patternFill>
          <x:bgColor rgb="FFD9F2E3"/>
        </x:patternFill>
      </x:fill>
    </x:dxf>
    <x:dxf>
      <x:font>
        <x:color rgb="FFA61B1B"/>
      </x:font>
      <x:fill>
        <x:patternFill>
          <x:bgColor rgb="FFFDE8E8"/>
        </x:patternFill>
      </x:fill>
    </x:dxf>
    <x:dxf>
      <x:font>
        <x:b/>
        <x:color rgb="FF8A5A00"/>
      </x:font>
      <x:fill>
        <x:patternFill>
          <x:bgColor rgb="FFFFF1CC"/>
        </x:patternFill>
      </x:fill>
    </x:dxf>
    <x:dxf>
      <x:font>
        <x:b/>
        <x:color rgb="FF176B3A"/>
      </x:font>
      <x:fill>
        <x:patternFill>
          <x:bgColor rgb="FFD9F2E3"/>
        </x:patternFill>
      </x:fill>
    </x:dxf>
    <x:dxf>
      <x:font>
        <x:b/>
        <x:color rgb="FF8A5A00"/>
      </x:font>
      <x:fill>
        <x:patternFill>
          <x:bgColor rgb="FFFFF1CC"/>
        </x:patternFill>
      </x:fill>
    </x:dxf>
    <x:dxf>
      <x:font>
        <x:b/>
        <x:color rgb="FFB42318"/>
      </x:font>
      <x:fill>
        <x:patternFill>
          <x:bgColor rgb="FFFDE0E0"/>
        </x:patternFill>
      </x:fill>
    </x:dxf>
    <x:dxf>
      <x:font>
        <x:b/>
        <x:color rgb="FF9C0006"/>
      </x:font>
      <x:fill>
        <x:patternFill>
          <x:bgColor rgb="FFF4CCCC"/>
        </x:patternFill>
      </x:fill>
    </x:dxf>
    <x:dxf>
      <x:font>
        <x:b/>
        <x:color rgb="FFB45F06"/>
      </x:font>
      <x:fill>
        <x:patternFill>
          <x:bgColor rgb="FFFCE5CD"/>
        </x:patternFill>
      </x:fill>
    </x:dxf>
    <x:dxf>
      <x:font>
        <x:color rgb="FF7F6000"/>
      </x:font>
      <x:fill>
        <x:patternFill>
          <x:bgColor rgb="FFFFF2CC"/>
        </x:patternFill>
      </x:fill>
    </x:dxf>
    <x:dxf>
      <x:font>
        <x:b/>
        <x:color rgb="FF8A5A00"/>
      </x:font>
      <x:fill>
        <x:patternFill>
          <x:bgColor rgb="FFFFF1CC"/>
        </x:patternFill>
      </x:fill>
    </x:dxf>
    <x:dxf>
      <x:font>
        <x:b/>
        <x:color rgb="FFB42318"/>
      </x:font>
      <x:fill>
        <x:patternFill>
          <x:bgColor rgb="FFFDE0E0"/>
        </x:patternFill>
      </x:fill>
    </x:dxf>
  </x:dxf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8d6c73b06778457b" /><Relationship Type="http://schemas.openxmlformats.org/officeDocument/2006/relationships/theme" Target="/xl/theme/theme1.xml" Id="R0b771ecfbde74c52" /><Relationship Type="http://schemas.openxmlformats.org/officeDocument/2006/relationships/sharedStrings" Target="/xl/sharedStrings.xml" Id="R35076e7787df4a86" /><Relationship Type="http://schemas.openxmlformats.org/officeDocument/2006/relationships/worksheet" Target="/xl/worksheets/sheet1.xml" Id="Ra5310046efcd4b1c" /><Relationship Type="http://schemas.openxmlformats.org/officeDocument/2006/relationships/worksheet" Target="/xl/worksheets/sheet2.xml" Id="R4364c97688824fed" /><Relationship Type="http://schemas.openxmlformats.org/officeDocument/2006/relationships/worksheet" Target="/xl/worksheets/sheet3.xml" Id="R71d0475b4e3e478c" /><Relationship Type="http://schemas.openxmlformats.org/officeDocument/2006/relationships/worksheet" Target="/xl/worksheets/sheet4.xml" Id="Rb97b3319fc7649d5" /><Relationship Type="http://schemas.openxmlformats.org/officeDocument/2006/relationships/worksheet" Target="/xl/worksheets/sheet5.xml" Id="Re22e4acd27844af9" /><Relationship Type="http://schemas.openxmlformats.org/officeDocument/2006/relationships/worksheet" Target="/xl/worksheets/sheet6.xml" Id="Rd9cacae67fa14329" /><Relationship Type="http://schemas.openxmlformats.org/officeDocument/2006/relationships/worksheet" Target="/xl/worksheets/sheet7.xml" Id="R7e124ca461d741a5" /><Relationship Type="http://schemas.openxmlformats.org/officeDocument/2006/relationships/worksheet" Target="/xl/worksheets/sheet8.xml" Id="R16cac7a2999b4371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chart" Target="/xl/drawings/charts/chart1.xml" Id="R3bcec92b34184dcc" /><Relationship Type="http://schemas.openxmlformats.org/officeDocument/2006/relationships/chart" Target="/xl/drawings/charts/chart2.xml" Id="Rdd809ac80c6f4eda" /></Relationships>
</file>

<file path=xl/drawings/charts/chart1.xml><?xml version="1.0" encoding="utf-8"?>
<c:chartSpace xmlns:c="http://schemas.openxmlformats.org/drawingml/2006/chart">
  <c:lang val="en-US"/>
  <c:roundedCorners val="0"/>
  <c:chart>
    <c:title>
      <c:tx>
        <c:rich>
          <a:bodyPr xmlns:a="http://schemas.openxmlformats.org/drawingml/2006/main"/>
          <a:lstStyle xmlns:a="http://schemas.openxmlformats.org/drawingml/2006/main"/>
          <a:p xmlns:a="http://schemas.openxmlformats.org/drawingml/2006/main">
            <a:r>
              <a:rPr/>
              <a:t>Adhérents par type d'association</a:t>
            </a:r>
          </a:p>
        </c:rich>
      </c:tx>
      <c:overlay val="0"/>
    </c:title>
    <c:autoTitleDeleted val="0"/>
    <c:plotArea>
      <c:layout/>
      <c:pieChart>
        <c:ser>
          <c:idx val="0"/>
          <c:order val="0"/>
          <c:tx>
            <c:v>Nombre</c:v>
          </c:tx>
          <c:cat>
            <c:strRef>
              <c:f>'Tableau de bord'!$A$16:$A$21</c:f>
              <c:strCache>
                <c:ptCount val="0"/>
              </c:strCache>
            </c:strRef>
          </c:cat>
          <c:val>
            <c:numRef>
              <c:f>'Tableau de bord'!$B$16:$B$21</c:f>
              <c:numCache>
                <c:formatCode>General</c:formatCode>
                <c:ptCount val="0"/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0"/>
        </c:dLbls>
      </c:pieChart>
    </c:plotArea>
    <c:legend>
      <c:legendPos val="b"/>
      <c:overlay val="0"/>
    </c:legend>
    <c:plotVisOnly val="1"/>
  </c:chart>
  <c:spPr>
    <a:ln xmlns:a="http://schemas.openxmlformats.org/drawingml/2006/main" w="9525">
      <a:solidFill>
        <a:srgbClr val="D9D9D9"/>
      </a:solidFill>
      <a:prstDash val="solid"/>
    </a:ln>
  </c:spPr>
</c:chartSpace>
</file>

<file path=xl/drawings/charts/chart2.xml><?xml version="1.0" encoding="utf-8"?>
<c:chartSpace xmlns:c="http://schemas.openxmlformats.org/drawingml/2006/chart">
  <c:lang val="en-US"/>
  <c:roundedCorners val="0"/>
  <c:chart>
    <c:title>
      <c:tx>
        <c:rich>
          <a:bodyPr xmlns:a="http://schemas.openxmlformats.org/drawingml/2006/main"/>
          <a:lstStyle xmlns:a="http://schemas.openxmlformats.org/drawingml/2006/main"/>
          <a:p xmlns:a="http://schemas.openxmlformats.org/drawingml/2006/main">
            <a:r>
              <a:rPr/>
              <a:t>État des cotisations</a:t>
            </a:r>
          </a:p>
        </c:rich>
      </c:tx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v>Nombre</c:v>
          </c:tx>
          <c:cat>
            <c:strRef>
              <c:f>'Tableau de bord'!$G$16:$G$19</c:f>
              <c:strCache>
                <c:ptCount val="0"/>
              </c:strCache>
            </c:strRef>
          </c:cat>
          <c:val>
            <c:numRef>
              <c:f>'Tableau de bord'!$H$16:$H$19</c:f>
              <c:numCache>
                <c:formatCode>General</c:formatCode>
                <c:ptCount val="0"/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0"/>
        </c:dLbls>
        <c:axId val="48650112"/>
        <c:axId val="48672768"/>
      </c:barChart>
      <c:catAx>
        <c:axId val="48650112"/>
        <c:scaling>
          <c:orientation val="minMax"/>
        </c:scaling>
        <c:delete val="0"/>
        <c:axPos val="b"/>
        <c:majorGridlines>
          <c:spPr>
            <a:ln xmlns:a="http://schemas.openxmlformats.org/drawingml/2006/main" w="9525">
              <a:solidFill>
                <a:srgbClr val="CCCCCC"/>
              </a:solidFill>
              <a:prstDash val="dash"/>
            </a:ln>
          </c:spPr>
        </c:majorGridlines>
        <c:numFmt formatCode="General"/>
        <c:majorTickMark val="none"/>
        <c:minorTickMark val="none"/>
        <c:tickLblPos val="nextTo"/>
        <c:crossAx val="48672768"/>
        <c:crosses val="autoZero"/>
        <c:lblAlgn val="ctr"/>
        <c:lblOffset val="100"/>
        <c:noMultiLvlLbl val="0"/>
      </c:catAx>
      <c:valAx>
        <c:axId val="48672768"/>
        <c:scaling>
          <c:orientation val="minMax"/>
        </c:scaling>
        <c:delete val="0"/>
        <c:axPos val="l"/>
        <c:majorGridlines>
          <c:spPr>
            <a:ln xmlns:a="http://schemas.openxmlformats.org/drawingml/2006/main" w="9525">
              <a:solidFill>
                <a:srgbClr val="CCCCCC"/>
              </a:solidFill>
              <a:prstDash val="dash"/>
            </a:ln>
          </c:spPr>
        </c:majorGridlines>
        <c:numFmt formatCode="General"/>
        <c:majorTickMark val="none"/>
        <c:minorTickMark val="none"/>
        <c:crossAx val="48650112"/>
        <c:crosses val="autoZero"/>
        <c:crossBetween val="between"/>
      </c:valAx>
    </c:plotArea>
    <c:plotVisOnly val="1"/>
  </c:chart>
  <c:spPr>
    <a:ln xmlns:a="http://schemas.openxmlformats.org/drawingml/2006/main" w="9525">
      <a:solidFill>
        <a:srgbClr val="D9D9D9"/>
      </a:solidFill>
      <a:prstDash val="solid"/>
    </a:ln>
  </c:spPr>
</c:chartSpace>
</file>

<file path=xl/drawings/drawing1.xml><?xml version="1.0" encoding="utf-8"?>
<xdr:wsDr xmlns:xdr="http://schemas.openxmlformats.org/drawingml/2006/spreadsheetDrawing">
  <xdr:twoCellAnchor>
    <xdr:from>
      <xdr:col>0</xdr:col>
      <xdr:colOff>0</xdr:colOff>
      <xdr:row>22</xdr:row>
      <xdr:rowOff>0</xdr:rowOff>
    </xdr:from>
    <xdr:to>
      <xdr:col>6</xdr:col>
      <xdr:colOff>0</xdr:colOff>
      <xdr:row>40</xdr:row>
      <xdr:rowOff>0</xdr:rowOff>
    </xdr:to>
    <xdr:graphicFrame macro="">
      <xdr:nvGraphicFramePr>
        <xdr:cNvPr id="1" name="Chart"/>
        <xdr:cNvGraphicFramePr/>
      </xdr:nvGraphicFramePr>
      <xdr:xfrm>
        <a:off xmlns:a="http://schemas.openxmlformats.org/drawingml/2006/main" x="0" y="0"/>
        <a:ext xmlns:a="http://schemas.openxmlformats.org/drawingml/2006/main" cx="0" cy="0"/>
      </xdr:xfrm>
      <a:graphic xmlns:a="http://schemas.openxmlformats.org/drawingml/2006/main">
        <a:graphicData uri="http://schemas.openxmlformats.org/drawingml/2006/chart">
          <c:chart xmlns:r="http://schemas.openxmlformats.org/officeDocument/2006/relationships" xmlns:c="http://schemas.openxmlformats.org/drawingml/2006/chart" r:id="R3bcec92b34184dcc"/>
        </a:graphicData>
      </a:graphic>
    </xdr:graphicFrame>
    <xdr:clientData/>
  </xdr:twoCellAnchor>
  <xdr:twoCellAnchor>
    <xdr:from>
      <xdr:col>6</xdr:col>
      <xdr:colOff>0</xdr:colOff>
      <xdr:row>22</xdr:row>
      <xdr:rowOff>0</xdr:rowOff>
    </xdr:from>
    <xdr:to>
      <xdr:col>12</xdr:col>
      <xdr:colOff>0</xdr:colOff>
      <xdr:row>40</xdr:row>
      <xdr:rowOff>0</xdr:rowOff>
    </xdr:to>
    <xdr:graphicFrame macro="">
      <xdr:nvGraphicFramePr>
        <xdr:cNvPr id="2" name="Chart"/>
        <xdr:cNvGraphicFramePr/>
      </xdr:nvGraphicFramePr>
      <xdr:xfrm>
        <a:off xmlns:a="http://schemas.openxmlformats.org/drawingml/2006/main" x="0" y="0"/>
        <a:ext xmlns:a="http://schemas.openxmlformats.org/drawingml/2006/main" cx="0" cy="0"/>
      </xdr:xfrm>
      <a:graphic xmlns:a="http://schemas.openxmlformats.org/drawingml/2006/main">
        <a:graphicData uri="http://schemas.openxmlformats.org/drawingml/2006/chart">
          <c:chart xmlns:r="http://schemas.openxmlformats.org/officeDocument/2006/relationships" xmlns:c="http://schemas.openxmlformats.org/drawingml/2006/chart" r:id="Rdd809ac80c6f4eda"/>
        </a:graphicData>
      </a:graphic>
    </xdr:graphicFrame>
    <xdr:clientData/>
  </xdr:twoCellAnchor>
</xdr:wsDr>
</file>

<file path=xl/tables/table1.xml><?xml version="1.0" encoding="utf-8"?>
<x:table xmlns:x="http://schemas.openxmlformats.org/spreadsheetml/2006/main" id="1" name="TableAdherents" displayName="TableAdherents" ref="A1:V301" headerRowCount="1">
  <x:tableColumns count="22">
    <x:tableColumn id="1" name="ID adhérent"/>
    <x:tableColumn id="2" name="Nom"/>
    <x:tableColumn id="3" name="Prénom"/>
    <x:tableColumn id="4" name="Date naissance"/>
    <x:tableColumn id="5" name="Âge"/>
    <x:tableColumn id="6" name="Sexe"/>
    <x:tableColumn id="7" name="Email"/>
    <x:tableColumn id="8" name="Téléphone"/>
    <x:tableColumn id="9" name="Adresse"/>
    <x:tableColumn id="10" name="Code postal"/>
    <x:tableColumn id="11" name="Ville"/>
    <x:tableColumn id="12" name="Date adhésion"/>
    <x:tableColumn id="13" name="Saison"/>
    <x:tableColumn id="14" name="Type association"/>
    <x:tableColumn id="15" name="Catégorie"/>
    <x:tableColumn id="16" name="Statut"/>
    <x:tableColumn id="17" name="Bénévole"/>
    <x:tableColumn id="18" name="Consentement RGPD"/>
    <x:tableColumn id="19" name="Date consentement"/>
    <x:tableColumn id="20" name="Contact urgence"/>
    <x:tableColumn id="21" name="Téléphone urgence"/>
    <x:tableColumn id="22" name="Observations"/>
  </x:tableColumns>
  <x:tableStyleInfo name="TableStyleMedium2" showRowStripes="1"/>
</x:table>
</file>

<file path=xl/tables/table2.xml><?xml version="1.0" encoding="utf-8"?>
<x:table xmlns:x="http://schemas.openxmlformats.org/spreadsheetml/2006/main" id="2" name="TableCotisations" displayName="TableCotisations" ref="A1:O301" headerRowCount="1">
  <x:tableColumns count="15">
    <x:tableColumn id="1" name="N° paiement"/>
    <x:tableColumn id="2" name="ID adhérent"/>
    <x:tableColumn id="3" name="Nom complet"/>
    <x:tableColumn id="4" name="Saison"/>
    <x:tableColumn id="5" name="Montant dû"/>
    <x:tableColumn id="6" name="Montant payé"/>
    <x:tableColumn id="7" name="Reste"/>
    <x:tableColumn id="8" name="Date échéance"/>
    <x:tableColumn id="9" name="Date paiement"/>
    <x:tableColumn id="10" name="Mode paiement"/>
    <x:tableColumn id="11" name="Statut"/>
    <x:tableColumn id="12" name="Jours retard"/>
    <x:tableColumn id="13" name="Référence"/>
    <x:tableColumn id="14" name="Reçu émis"/>
    <x:tableColumn id="15" name="Commentaire"/>
  </x:tableColumns>
  <x:tableStyleInfo name="TableStyleMedium2" showRowStripes="1"/>
</x:table>
</file>

<file path=xl/tables/table3.xml><?xml version="1.0" encoding="utf-8"?>
<x:table xmlns:x="http://schemas.openxmlformats.org/spreadsheetml/2006/main" id="3" name="TableRenouvellements" displayName="TableRenouvellements" ref="A1:O301" headerRowCount="1">
  <x:tableColumns count="15">
    <x:tableColumn id="1" name="ID adhérent"/>
    <x:tableColumn id="2" name="Nom complet"/>
    <x:tableColumn id="3" name="Saison actuelle"/>
    <x:tableColumn id="4" name="Date adhésion"/>
    <x:tableColumn id="5" name="Statut actuel"/>
    <x:tableColumn id="6" name="Date fin adhésion"/>
    <x:tableColumn id="7" name="Jours restants"/>
    <x:tableColumn id="8" name="Priorité"/>
    <x:tableColumn id="9" name="Contacté"/>
    <x:tableColumn id="10" name="Date contact"/>
    <x:tableColumn id="11" name="Décision"/>
    <x:tableColumn id="12" name="Nouvelle saison"/>
    <x:tableColumn id="13" name="Date renouvellement"/>
    <x:tableColumn id="14" name="Responsable"/>
    <x:tableColumn id="15" name="Commentaire"/>
  </x:tableColumns>
  <x:tableStyleInfo name="TableStyleMedium2" showRowStripes="1"/>
</x:table>
</file>

<file path=xl/tables/table4.xml><?xml version="1.0" encoding="utf-8"?>
<x:table xmlns:x="http://schemas.openxmlformats.org/spreadsheetml/2006/main" id="4" name="TableRGPD" displayName="TableRGPD" ref="A1:O301" headerRowCount="1">
  <x:tableColumns count="15">
    <x:tableColumn id="1" name="ID adhérent"/>
    <x:tableColumn id="2" name="Nom complet"/>
    <x:tableColumn id="3" name="Consentement"/>
    <x:tableColumn id="4" name="Date consentement"/>
    <x:tableColumn id="5" name="Finalité"/>
    <x:tableColumn id="6" name="Base légale"/>
    <x:tableColumn id="7" name="Durée conservation"/>
    <x:tableColumn id="8" name="Accès restreint"/>
    <x:tableColumn id="9" name="Demande reçue"/>
    <x:tableColumn id="10" name="Type demande"/>
    <x:tableColumn id="11" name="Date demande"/>
    <x:tableColumn id="12" name="Date réponse"/>
    <x:tableColumn id="13" name="Statut"/>
    <x:tableColumn id="14" name="Responsable"/>
    <x:tableColumn id="15" name="Commentaire"/>
  </x:tableColumns>
  <x:tableStyleInfo name="TableStyleMedium2" showRowStripes="1"/>
</x:table>
</file>

<file path=xl/theme/theme1.xml><?xml version="1.0" encoding="utf-8"?>
<a:theme xmlns:a="http://schemas.openxmlformats.org/drawingml/2006/main" name="ChatGPT">
  <a:themeElements>
    <a:clrScheme name="ChatGPT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ChatGPT">
      <a:fillStyleLst>
        <a:solidFill>
          <a:schemeClr val="phClr"/>
        </a:solidFill>
        <a:solidFill>
          <a:schemeClr val="dk1"/>
        </a:solidFill>
        <a:solidFill>
          <a:schemeClr val="accent1"/>
        </a:solidFill>
      </a:fillStyleLst>
      <a:lnStyleLst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  <a:ln w="25400">
          <a:solidFill>
            <a:schemeClr val="phClr"/>
          </a:solidFill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  <a:satMod val="150000"/>
              </a:schemeClr>
            </a:gs>
            <a:gs pos="50000">
              <a:schemeClr val="phClr">
                <a:tint val="98000"/>
                <a:shade val="90000"/>
                <a:lumMod val="103000"/>
                <a:satMod val="130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b9182fd29a35495d" /></Relationships>
</file>

<file path=xl/worksheets/_rels/sheet2.xml.rels>&#65279;<?xml version="1.0" encoding="utf-8"?><Relationships xmlns="http://schemas.openxmlformats.org/package/2006/relationships"><Relationship Type="http://schemas.openxmlformats.org/officeDocument/2006/relationships/table" Target="/xl/tables/table1.xml" Id="Rb3c8653d91934ad1" /></Relationships>
</file>

<file path=xl/worksheets/_rels/sheet3.xml.rels>&#65279;<?xml version="1.0" encoding="utf-8"?><Relationships xmlns="http://schemas.openxmlformats.org/package/2006/relationships"><Relationship Type="http://schemas.openxmlformats.org/officeDocument/2006/relationships/table" Target="/xl/tables/table2.xml" Id="Rdbe79ac7db32431b" /></Relationships>
</file>

<file path=xl/worksheets/_rels/sheet4.xml.rels>&#65279;<?xml version="1.0" encoding="utf-8"?><Relationships xmlns="http://schemas.openxmlformats.org/package/2006/relationships"><Relationship Type="http://schemas.openxmlformats.org/officeDocument/2006/relationships/table" Target="/xl/tables/table3.xml" Id="Rb22e4fe18e954337" /></Relationships>
</file>

<file path=xl/worksheets/_rels/sheet7.xml.rels>&#65279;<?xml version="1.0" encoding="utf-8"?><Relationships xmlns="http://schemas.openxmlformats.org/package/2006/relationships"><Relationship Type="http://schemas.openxmlformats.org/officeDocument/2006/relationships/table" Target="/xl/tables/table4.xml" Id="R4cbe92e8a7684f95" /></Relationships>
</file>

<file path=xl/worksheets/sheet1.xml><?xml version="1.0" encoding="utf-8"?>
<x:worksheet xmlns:x="http://schemas.openxmlformats.org/spreadsheetml/2006/main">
  <x:sheetFormatPr defaultRowHeight="15"/>
  <x:cols>
    <x:col min="1" max="1" width="13" hidden="0" customWidth="1"/>
    <x:col min="2" max="2" width="13" hidden="0" customWidth="1"/>
    <x:col min="3" max="3" width="13" hidden="0" customWidth="1"/>
    <x:col min="4" max="4" width="13" hidden="0" customWidth="1"/>
    <x:col min="5" max="5" width="13" hidden="0" customWidth="1"/>
    <x:col min="6" max="6" width="13" hidden="0" customWidth="1"/>
    <x:col min="7" max="7" width="13" hidden="0" customWidth="1"/>
    <x:col min="8" max="8" width="13" hidden="0" customWidth="1"/>
    <x:col min="9" max="9" width="13" hidden="0" customWidth="1"/>
    <x:col min="10" max="10" width="13" hidden="0" customWidth="1"/>
    <x:col min="11" max="11" width="13" hidden="0" customWidth="1"/>
    <x:col min="12" max="12" width="13" hidden="0" customWidth="1"/>
  </x:cols>
  <x:sheetData>
    <x:row r="1">
      <x:c r="A1" s="5" t="str">
        <x:v>APPLICATION EXCEL — GESTION DES ADHÉRENTS D'UNE ASSOCIATION</x:v>
      </x:c>
      <x:c r="B1" s="5"/>
      <x:c r="C1" s="5"/>
      <x:c r="D1" s="5"/>
      <x:c r="E1" s="5"/>
      <x:c r="F1" s="5"/>
      <x:c r="G1" s="5"/>
      <x:c r="H1" s="5"/>
      <x:c r="I1" s="5"/>
      <x:c r="J1" s="5"/>
      <x:c r="K1" s="5"/>
      <x:c r="L1" s="5"/>
    </x:row>
    <x:row r="2">
      <x:c r="A2" s="5"/>
      <x:c r="B2" s="5"/>
      <x:c r="C2" s="5"/>
      <x:c r="D2" s="5"/>
      <x:c r="E2" s="5"/>
      <x:c r="F2" s="5"/>
      <x:c r="G2" s="5"/>
      <x:c r="H2" s="5"/>
      <x:c r="I2" s="5"/>
      <x:c r="J2" s="5"/>
      <x:c r="K2" s="5"/>
      <x:c r="L2" s="5"/>
    </x:row>
    <x:row r="3">
      <x:c r="A3" s="69" t="str">
        <x:v>Pilotage des adhérents, cotisations, renouvellements, statistiques et conformité RGPD</x:v>
      </x:c>
      <x:c r="B3" s="69"/>
      <x:c r="C3" s="69"/>
      <x:c r="D3" s="69"/>
      <x:c r="E3" s="69"/>
      <x:c r="F3" s="69"/>
      <x:c r="G3" s="69"/>
      <x:c r="H3" s="69"/>
      <x:c r="I3" s="69"/>
      <x:c r="J3" s="69"/>
      <x:c r="K3" s="69"/>
      <x:c r="L3" s="69"/>
    </x:row>
    <x:row r="5">
      <x:c r="A5" s="76" t="str">
        <x:f>"👥 Adhérents actifs"&amp;CHAR(10)&amp;TEXT(COUNTIF(Adherents!P2:P301,"Actif"),"0")</x:f>
        <x:v>👥 Adhérents actifs
4</x:v>
      </x:c>
      <x:c r="B5" s="76"/>
      <x:c r="C5" s="76"/>
      <x:c r="D5" s="84" t="str">
        <x:f>"💳 Cotisations encaissées"&amp;CHAR(10)&amp;ROUND(SUM(Cotisations!F2:F301),2)&amp;" €"</x:f>
        <x:v>💳 Cotisations encaissées
400 €</x:v>
      </x:c>
      <x:c r="E5" s="84"/>
      <x:c r="F5" s="84"/>
      <x:c r="G5" s="92" t="str">
        <x:f>"⏳ Reste à encaisser"&amp;CHAR(10)&amp;ROUND(SUM(Cotisations!G2:G301),2)&amp;" €"</x:f>
        <x:v>⏳ Reste à encaisser
160 €</x:v>
      </x:c>
      <x:c r="H5" s="92"/>
      <x:c r="I5" s="92"/>
      <x:c r="J5" s="100" t="str">
        <x:f>"🔐 RGPD à régulariser"&amp;CHAR(10)&amp;TEXT(COUNTIF(Adherents!R2:R301,"Non"),"0")</x:f>
        <x:v>🔐 RGPD à régulariser
1</x:v>
      </x:c>
      <x:c r="K5" s="100"/>
      <x:c r="L5" s="100"/>
    </x:row>
    <x:row r="6">
      <x:c r="A6" s="76"/>
      <x:c r="B6" s="76"/>
      <x:c r="C6" s="76"/>
      <x:c r="D6" s="84"/>
      <x:c r="E6" s="84"/>
      <x:c r="F6" s="84"/>
      <x:c r="G6" s="92"/>
      <x:c r="H6" s="92"/>
      <x:c r="I6" s="92"/>
      <x:c r="J6" s="100"/>
      <x:c r="K6" s="100"/>
      <x:c r="L6" s="100"/>
    </x:row>
    <x:row r="7">
      <x:c r="A7" s="76"/>
      <x:c r="B7" s="76"/>
      <x:c r="C7" s="76"/>
      <x:c r="D7" s="84"/>
      <x:c r="E7" s="84"/>
      <x:c r="F7" s="84"/>
      <x:c r="G7" s="92"/>
      <x:c r="H7" s="92"/>
      <x:c r="I7" s="92"/>
      <x:c r="J7" s="100"/>
      <x:c r="K7" s="100"/>
      <x:c r="L7" s="100"/>
    </x:row>
    <x:row r="9">
      <x:c r="A9" s="108" t="str">
        <x:f>"🔄 Renouvellements urgents"&amp;CHAR(10)&amp;TEXT(COUNTIF(Renouvellements!H2:H301,"Urgente")+COUNTIF(Renouvellements!H2:H301,"Expirée"),"0")</x:f>
        <x:v>🔄 Renouvellements urgents
0</x:v>
      </x:c>
      <x:c r="B9" s="108"/>
      <x:c r="C9" s="108"/>
      <x:c r="D9" s="116" t="str">
        <x:f>"📈 Taux d'encaissement"&amp;CHAR(10)&amp;TEXT(IFERROR(SUM(Cotisations!F2:F301)/SUM(Cotisations!E2:E301),0),"0.0%")</x:f>
        <x:v>📈 Taux d'encaissement
71.4%</x:v>
      </x:c>
      <x:c r="E9" s="116"/>
      <x:c r="F9" s="116"/>
      <x:c r="G9" s="125" t="str">
        <x:f>"🙋 Bénévoles"&amp;CHAR(10)&amp;TEXT(COUNTIF(Adherents!Q2:Q301,"Oui"),"0")</x:f>
        <x:v>🙋 Bénévoles
3</x:v>
      </x:c>
      <x:c r="H9" s="125"/>
      <x:c r="I9" s="125"/>
      <x:c r="J9" s="134" t="str">
        <x:f>"🎯 Taux de renouvellement"&amp;CHAR(10)&amp;TEXT(IFERROR(COUNTIF(Renouvellements!K2:K301,"Renouvelle")/COUNTIF(Renouvellements!A2:A301,"&lt;&gt;"),0),"0.0%")</x:f>
        <x:v>🎯 Taux de renouvellement
0.0%</x:v>
      </x:c>
      <x:c r="K9" s="134"/>
      <x:c r="L9" s="134"/>
    </x:row>
    <x:row r="10">
      <x:c r="A10" s="108"/>
      <x:c r="B10" s="108"/>
      <x:c r="C10" s="108"/>
      <x:c r="D10" s="116"/>
      <x:c r="E10" s="116"/>
      <x:c r="F10" s="116"/>
      <x:c r="G10" s="125"/>
      <x:c r="H10" s="125"/>
      <x:c r="I10" s="125"/>
      <x:c r="J10" s="134"/>
      <x:c r="K10" s="134"/>
      <x:c r="L10" s="134"/>
    </x:row>
    <x:row r="11">
      <x:c r="A11" s="108"/>
      <x:c r="B11" s="108"/>
      <x:c r="C11" s="108"/>
      <x:c r="D11" s="116"/>
      <x:c r="E11" s="116"/>
      <x:c r="F11" s="116"/>
      <x:c r="G11" s="125"/>
      <x:c r="H11" s="125"/>
      <x:c r="I11" s="125"/>
      <x:c r="J11" s="134"/>
      <x:c r="K11" s="134"/>
      <x:c r="L11" s="134"/>
    </x:row>
    <x:row r="13">
      <x:c r="A13" s="139" t="str">
        <x:v>RÉPARTITION DES ADHÉRENTS</x:v>
      </x:c>
      <x:c r="B13" s="139"/>
      <x:c r="C13" s="139"/>
      <x:c r="D13" s="139"/>
      <x:c r="E13" s="139"/>
      <x:c r="F13" s="139"/>
      <x:c r="G13" s="141" t="str">
        <x:v>SITUATION DES COTISATIONS</x:v>
      </x:c>
      <x:c r="H13" s="141"/>
      <x:c r="I13" s="141"/>
      <x:c r="J13" s="141"/>
      <x:c r="K13" s="141"/>
      <x:c r="L13" s="141"/>
    </x:row>
    <x:row r="15">
      <x:c r="A15" t="str">
        <x:v>Type</x:v>
      </x:c>
      <x:c r="B15" t="str">
        <x:v>Nombre</x:v>
      </x:c>
      <x:c r="G15" t="str">
        <x:v>Statut</x:v>
      </x:c>
      <x:c r="H15" t="str">
        <x:v>Nombre</x:v>
      </x:c>
    </x:row>
    <x:row r="16">
      <x:c r="A16" t="str">
        <x:v>Sportive</x:v>
      </x:c>
      <x:c r="B16" t="n">
        <x:f>COUNTIF(Adherents!N2:N301,A16)</x:f>
        <x:v>2</x:v>
      </x:c>
      <x:c r="G16" t="str">
        <x:v>Payée</x:v>
      </x:c>
      <x:c r="H16" t="n">
        <x:f>COUNTIF(Cotisations!K2:K301,G16)</x:f>
        <x:v>3</x:v>
      </x:c>
    </x:row>
    <x:row r="17">
      <x:c r="A17" t="str">
        <x:v>Culturelle</x:v>
      </x:c>
      <x:c r="B17" t="n">
        <x:f>COUNTIF(Adherents!N2:N301,A17)</x:f>
        <x:v>2</x:v>
      </x:c>
      <x:c r="G17" t="str">
        <x:v>Partielle</x:v>
      </x:c>
      <x:c r="H17" t="n">
        <x:f>COUNTIF(Cotisations!K2:K301,G17)</x:f>
        <x:v>1</x:v>
      </x:c>
    </x:row>
    <x:row r="18">
      <x:c r="A18" t="str">
        <x:v>Humanitaire</x:v>
      </x:c>
      <x:c r="B18" t="n">
        <x:f>COUNTIF(Adherents!N2:N301,A18)</x:f>
        <x:v>1</x:v>
      </x:c>
      <x:c r="G18" t="str">
        <x:v>En retard</x:v>
      </x:c>
      <x:c r="H18" t="n">
        <x:f>COUNTIF(Cotisations!K2:K301,G18)</x:f>
        <x:v>1</x:v>
      </x:c>
    </x:row>
    <x:row r="19">
      <x:c r="A19" t="str">
        <x:v>Étudiante</x:v>
      </x:c>
      <x:c r="B19" t="n">
        <x:f>COUNTIF(Adherents!N2:N301,A19)</x:f>
        <x:v>0</x:v>
      </x:c>
      <x:c r="G19" t="str">
        <x:v>À venir</x:v>
      </x:c>
      <x:c r="H19" t="n">
        <x:f>COUNTIF(Cotisations!K2:K301,G19)</x:f>
        <x:v>0</x:v>
      </x:c>
    </x:row>
    <x:row r="20">
      <x:c r="A20" t="str">
        <x:v>Professionnelle</x:v>
      </x:c>
      <x:c r="B20" t="n">
        <x:f>COUNTIF(Adherents!N2:N301,A20)</x:f>
        <x:v>0</x:v>
      </x:c>
    </x:row>
    <x:row r="21">
      <x:c r="A21" t="str">
        <x:v>Autre</x:v>
      </x:c>
      <x:c r="B21" t="n">
        <x:f>COUNTIF(Adherents!N2:N301,A21)</x:f>
        <x:v>0</x:v>
      </x:c>
    </x:row>
    <x:row r="42">
      <x:c r="A42" s="145" t="str">
        <x:v>Navigation : utilisez les onglets pour saisir les adhérents, enregistrer les paiements, suivre les renouvellements et contrôler le RGPD.</x:v>
      </x:c>
      <x:c r="B42" s="145"/>
      <x:c r="C42" s="145"/>
      <x:c r="D42" s="145"/>
      <x:c r="E42" s="145"/>
      <x:c r="F42" s="145"/>
      <x:c r="G42" s="145"/>
      <x:c r="H42" s="145"/>
      <x:c r="I42" s="145"/>
      <x:c r="J42" s="145"/>
      <x:c r="K42" s="145"/>
      <x:c r="L42" s="145"/>
    </x:row>
  </x:sheetData>
  <x:mergeCells>
    <x:mergeCell ref="A1:L2"/>
    <x:mergeCell ref="A3:L3"/>
    <x:mergeCell ref="A5:C7"/>
    <x:mergeCell ref="D5:F7"/>
    <x:mergeCell ref="G5:I7"/>
    <x:mergeCell ref="J5:L7"/>
    <x:mergeCell ref="A9:C11"/>
    <x:mergeCell ref="D9:F11"/>
    <x:mergeCell ref="G9:I11"/>
    <x:mergeCell ref="J9:L11"/>
    <x:mergeCell ref="A13:F13"/>
    <x:mergeCell ref="G13:L13"/>
    <x:mergeCell ref="A42:L42"/>
  </x:mergeCells>
  <x:pageMargins left="0.7" right="0.7" top="0.75" bottom="0.75" header="0.3" footer="0.3"/>
  <x:drawing xmlns:r="http://schemas.openxmlformats.org/officeDocument/2006/relationships" r:id="Rb9182fd29a35495d"/>
</x:worksheet>
</file>

<file path=xl/worksheets/sheet2.xml><?xml version="1.0" encoding="utf-8"?>
<x:worksheet xmlns:x="http://schemas.openxmlformats.org/spreadsheetml/2006/main">
  <x:sheetFormatPr defaultRowHeight="15"/>
  <x:cols>
    <x:col min="1" max="1" width="13" hidden="0" customWidth="1"/>
    <x:col min="2" max="2" width="16" hidden="0" customWidth="1"/>
    <x:col min="3" max="3" width="16" hidden="0" customWidth="1"/>
    <x:col min="4" max="4" width="13" hidden="0" customWidth="1"/>
    <x:col min="5" max="5" width="8" hidden="0" customWidth="1"/>
    <x:col min="6" max="6" width="13" hidden="0" customWidth="1"/>
    <x:col min="7" max="7" width="25" hidden="0" customWidth="1"/>
    <x:col min="8" max="8" width="15" hidden="0" customWidth="1"/>
    <x:col min="9" max="9" width="28" hidden="0" customWidth="1"/>
    <x:col min="10" max="10" width="12" hidden="0" customWidth="1"/>
    <x:col min="11" max="11" width="16" hidden="0" customWidth="1"/>
    <x:col min="12" max="12" width="13" hidden="0" customWidth="1"/>
    <x:col min="13" max="13" width="13" hidden="0" customWidth="1"/>
    <x:col min="14" max="14" width="18" hidden="0" customWidth="1"/>
    <x:col min="15" max="15" width="15" hidden="0" customWidth="1"/>
    <x:col min="16" max="16" width="12" hidden="0" customWidth="1"/>
    <x:col min="17" max="17" width="11" hidden="0" customWidth="1"/>
    <x:col min="18" max="18" width="18" hidden="0" customWidth="1"/>
    <x:col min="19" max="19" width="15" hidden="0" customWidth="1"/>
    <x:col min="20" max="20" width="22" hidden="0" customWidth="1"/>
    <x:col min="21" max="21" width="17" hidden="0" customWidth="1"/>
    <x:col min="22" max="22" width="28" hidden="0" customWidth="1"/>
  </x:cols>
  <x:sheetData>
    <x:row r="1">
      <x:c r="A1" s="149" t="str">
        <x:v>ID adhérent</x:v>
      </x:c>
      <x:c r="B1" s="149" t="str">
        <x:v>Nom</x:v>
      </x:c>
      <x:c r="C1" s="149" t="str">
        <x:v>Prénom</x:v>
      </x:c>
      <x:c r="D1" s="149" t="str">
        <x:v>Date naissance</x:v>
      </x:c>
      <x:c r="E1" s="149" t="str">
        <x:v>Âge</x:v>
      </x:c>
      <x:c r="F1" s="149" t="str">
        <x:v>Sexe</x:v>
      </x:c>
      <x:c r="G1" s="149" t="str">
        <x:v>Email</x:v>
      </x:c>
      <x:c r="H1" s="149" t="str">
        <x:v>Téléphone</x:v>
      </x:c>
      <x:c r="I1" s="149" t="str">
        <x:v>Adresse</x:v>
      </x:c>
      <x:c r="J1" s="149" t="str">
        <x:v>Code postal</x:v>
      </x:c>
      <x:c r="K1" s="149" t="str">
        <x:v>Ville</x:v>
      </x:c>
      <x:c r="L1" s="149" t="str">
        <x:v>Date adhésion</x:v>
      </x:c>
      <x:c r="M1" s="149" t="str">
        <x:v>Saison</x:v>
      </x:c>
      <x:c r="N1" s="149" t="str">
        <x:v>Type association</x:v>
      </x:c>
      <x:c r="O1" s="149" t="str">
        <x:v>Catégorie</x:v>
      </x:c>
      <x:c r="P1" s="149" t="str">
        <x:v>Statut</x:v>
      </x:c>
      <x:c r="Q1" s="149" t="str">
        <x:v>Bénévole</x:v>
      </x:c>
      <x:c r="R1" s="149" t="str">
        <x:v>Consentement RGPD</x:v>
      </x:c>
      <x:c r="S1" s="149" t="str">
        <x:v>Date consentement</x:v>
      </x:c>
      <x:c r="T1" s="149" t="str">
        <x:v>Contact urgence</x:v>
      </x:c>
      <x:c r="U1" s="149" t="str">
        <x:v>Téléphone urgence</x:v>
      </x:c>
      <x:c r="V1" s="149" t="str">
        <x:v>Observations</x:v>
      </x:c>
    </x:row>
    <x:row r="2">
      <x:c r="A2" s="48" t="str">
        <x:v>ADH-0001</x:v>
      </x:c>
      <x:c r="B2" s="48" t="str">
        <x:v>Martin</x:v>
      </x:c>
      <x:c r="C2" s="48" t="str">
        <x:v>Élodie</x:v>
      </x:c>
      <x:c r="D2" s="150" t="n">
        <x:v>35927</x:v>
      </x:c>
      <x:c r="E2" s="48" t="n">
        <x:f>IF(D2="","",YEAR(TODAY())-YEAR(D2)-IF(DATE(YEAR(TODAY()),MONTH(D2),DAY(D2))&gt;TODAY(),1,0))</x:f>
        <x:v>28</x:v>
      </x:c>
      <x:c r="F2" s="48" t="str">
        <x:v>Femme</x:v>
      </x:c>
      <x:c r="G2" s="48" t="str">
        <x:v>elodie.martin@example.fr</x:v>
      </x:c>
      <x:c r="H2" s="48" t="str">
        <x:v>0612345601</x:v>
      </x:c>
      <x:c r="I2" s="48" t="str">
        <x:v>12 rue des Lilas</x:v>
      </x:c>
      <x:c r="J2" s="48" t="str">
        <x:v>69003</x:v>
      </x:c>
      <x:c r="K2" s="48" t="str">
        <x:v>Lyon</x:v>
      </x:c>
      <x:c r="L2" s="150" t="n">
        <x:v>46204</x:v>
      </x:c>
      <x:c r="M2" s="48" t="str">
        <x:v>2026-2027</x:v>
      </x:c>
      <x:c r="N2" s="48" t="str">
        <x:v>Culturelle</x:v>
      </x:c>
      <x:c r="O2" s="48" t="str">
        <x:v>Adulte</x:v>
      </x:c>
      <x:c r="P2" s="48" t="str">
        <x:v>Actif</x:v>
      </x:c>
      <x:c r="Q2" s="48" t="str">
        <x:v>Oui</x:v>
      </x:c>
      <x:c r="R2" s="48" t="str">
        <x:v>Oui</x:v>
      </x:c>
      <x:c r="S2" s="150" t="n">
        <x:v>46204</x:v>
      </x:c>
      <x:c r="T2" s="48" t="str">
        <x:v>Julien Martin</x:v>
      </x:c>
      <x:c r="U2" s="48" t="str">
        <x:v>0612345691</x:v>
      </x:c>
      <x:c r="V2" s="48" t="str">
        <x:v>Membre fondatrice de l’atelier théâtre</x:v>
      </x:c>
    </x:row>
    <x:row r="3">
      <x:c r="A3" s="48" t="str">
        <x:v>ADH-0002</x:v>
      </x:c>
      <x:c r="B3" s="48" t="str">
        <x:v>Dubois</x:v>
      </x:c>
      <x:c r="C3" s="48" t="str">
        <x:v>Thomas</x:v>
      </x:c>
      <x:c r="D3" s="150" t="n">
        <x:v>32084</x:v>
      </x:c>
      <x:c r="E3" s="48" t="n">
        <x:f>IF(D3="","",YEAR(TODAY())-YEAR(D3)-IF(DATE(YEAR(TODAY()),MONTH(D3),DAY(D3))&gt;TODAY(),1,0))</x:f>
        <x:v>38</x:v>
      </x:c>
      <x:c r="F3" s="48" t="str">
        <x:v>Homme</x:v>
      </x:c>
      <x:c r="G3" s="48" t="str">
        <x:v>thomas.dubois@example.fr</x:v>
      </x:c>
      <x:c r="H3" s="48" t="str">
        <x:v>0612345602</x:v>
      </x:c>
      <x:c r="I3" s="48" t="str">
        <x:v>8 avenue de la République</x:v>
      </x:c>
      <x:c r="J3" s="48" t="str">
        <x:v>75011</x:v>
      </x:c>
      <x:c r="K3" s="48" t="str">
        <x:v>Paris</x:v>
      </x:c>
      <x:c r="L3" s="150" t="n">
        <x:v>46205</x:v>
      </x:c>
      <x:c r="M3" s="48" t="str">
        <x:v>2026-2027</x:v>
      </x:c>
      <x:c r="N3" s="48" t="str">
        <x:v>Sportive</x:v>
      </x:c>
      <x:c r="O3" s="48" t="str">
        <x:v>Adulte</x:v>
      </x:c>
      <x:c r="P3" s="48" t="str">
        <x:v>Actif</x:v>
      </x:c>
      <x:c r="Q3" s="48" t="str">
        <x:v>Non</x:v>
      </x:c>
      <x:c r="R3" s="48" t="str">
        <x:v>Oui</x:v>
      </x:c>
      <x:c r="S3" s="150" t="n">
        <x:v>46205</x:v>
      </x:c>
      <x:c r="T3" s="48" t="str">
        <x:v>Claire Dubois</x:v>
      </x:c>
      <x:c r="U3" s="48" t="str">
        <x:v>0612345692</x:v>
      </x:c>
      <x:c r="V3" s="48" t="str">
        <x:v>Inscrit à la section football</x:v>
      </x:c>
    </x:row>
    <x:row r="4">
      <x:c r="A4" s="48" t="str">
        <x:v>ADH-0003</x:v>
      </x:c>
      <x:c r="B4" s="48" t="str">
        <x:v>Bernard</x:v>
      </x:c>
      <x:c r="C4" s="48" t="str">
        <x:v>Camille</x:v>
      </x:c>
      <x:c r="D4" s="150" t="n">
        <x:v>38404</x:v>
      </x:c>
      <x:c r="E4" s="48" t="n">
        <x:f>IF(D4="","",YEAR(TODAY())-YEAR(D4)-IF(DATE(YEAR(TODAY()),MONTH(D4),DAY(D4))&gt;TODAY(),1,0))</x:f>
        <x:v>21</x:v>
      </x:c>
      <x:c r="F4" s="48" t="str">
        <x:v>Femme</x:v>
      </x:c>
      <x:c r="G4" s="48" t="str">
        <x:v>camille.bernard@example.fr</x:v>
      </x:c>
      <x:c r="H4" s="48" t="str">
        <x:v>0612345603</x:v>
      </x:c>
      <x:c r="I4" s="48" t="str">
        <x:v>4 rue des Écoles</x:v>
      </x:c>
      <x:c r="J4" s="48" t="str">
        <x:v>31000</x:v>
      </x:c>
      <x:c r="K4" s="48" t="str">
        <x:v>Toulouse</x:v>
      </x:c>
      <x:c r="L4" s="150" t="n">
        <x:v>46207</x:v>
      </x:c>
      <x:c r="M4" s="48" t="str">
        <x:v>2026-2027</x:v>
      </x:c>
      <x:c r="N4" s="48" t="str">
        <x:v>Culturelle</x:v>
      </x:c>
      <x:c r="O4" s="48" t="str">
        <x:v>Jeune</x:v>
      </x:c>
      <x:c r="P4" s="48" t="str">
        <x:v>Actif</x:v>
      </x:c>
      <x:c r="Q4" s="48" t="str">
        <x:v>Oui</x:v>
      </x:c>
      <x:c r="R4" s="48" t="str">
        <x:v>Oui</x:v>
      </x:c>
      <x:c r="S4" s="150" t="n">
        <x:v>46207</x:v>
      </x:c>
      <x:c r="T4" s="48" t="str">
        <x:v>Sophie Bernard</x:v>
      </x:c>
      <x:c r="U4" s="48" t="str">
        <x:v>0612345693</x:v>
      </x:c>
      <x:c r="V4" s="48" t="str">
        <x:v>Atelier musique et chorale</x:v>
      </x:c>
    </x:row>
    <x:row r="5">
      <x:c r="A5" s="48" t="str">
        <x:v>ADH-0004</x:v>
      </x:c>
      <x:c r="B5" s="48" t="str">
        <x:v>Lefèvre</x:v>
      </x:c>
      <x:c r="C5" s="48" t="str">
        <x:v>Michel</x:v>
      </x:c>
      <x:c r="D5" s="150" t="n">
        <x:v>26528</x:v>
      </x:c>
      <x:c r="E5" s="48" t="n">
        <x:f>IF(D5="","",YEAR(TODAY())-YEAR(D5)-IF(DATE(YEAR(TODAY()),MONTH(D5),DAY(D5))&gt;TODAY(),1,0))</x:f>
        <x:v>53</x:v>
      </x:c>
      <x:c r="F5" s="48" t="str">
        <x:v>Homme</x:v>
      </x:c>
      <x:c r="G5" s="48" t="str">
        <x:v>michel.lefevre@example.fr</x:v>
      </x:c>
      <x:c r="H5" s="48" t="str">
        <x:v>0612345604</x:v>
      </x:c>
      <x:c r="I5" s="48" t="str">
        <x:v>17 boulevard Victor-Hugo</x:v>
      </x:c>
      <x:c r="J5" s="48" t="str">
        <x:v>59000</x:v>
      </x:c>
      <x:c r="K5" s="48" t="str">
        <x:v>Lille</x:v>
      </x:c>
      <x:c r="L5" s="150" t="n">
        <x:v>46188</x:v>
      </x:c>
      <x:c r="M5" s="48" t="str">
        <x:v>2026-2027</x:v>
      </x:c>
      <x:c r="N5" s="48" t="str">
        <x:v>Humanitaire</x:v>
      </x:c>
      <x:c r="O5" s="48" t="str">
        <x:v>Senior</x:v>
      </x:c>
      <x:c r="P5" s="48" t="str">
        <x:v>Actif</x:v>
      </x:c>
      <x:c r="Q5" s="48" t="str">
        <x:v>Oui</x:v>
      </x:c>
      <x:c r="R5" s="48" t="str">
        <x:v>Non</x:v>
      </x:c>
      <x:c r="S5" s="150"/>
      <x:c r="T5" s="48" t="str">
        <x:v>Anne Lefèvre</x:v>
      </x:c>
      <x:c r="U5" s="48" t="str">
        <x:v>0612345694</x:v>
      </x:c>
      <x:c r="V5" s="48" t="str">
        <x:v>Consentement RGPD à recueillir</x:v>
      </x:c>
    </x:row>
    <x:row r="6">
      <x:c r="A6" s="48" t="str">
        <x:v>ADH-0005</x:v>
      </x:c>
      <x:c r="B6" s="48" t="str">
        <x:v>Moreau</x:v>
      </x:c>
      <x:c r="C6" s="48" t="str">
        <x:v>Lucie</x:v>
      </x:c>
      <x:c r="D6" s="150" t="n">
        <x:v>33978</x:v>
      </x:c>
      <x:c r="E6" s="48" t="n">
        <x:f>IF(D6="","",YEAR(TODAY())-YEAR(D6)-IF(DATE(YEAR(TODAY()),MONTH(D6),DAY(D6))&gt;TODAY(),1,0))</x:f>
        <x:v>33</x:v>
      </x:c>
      <x:c r="F6" s="48" t="str">
        <x:v>Femme</x:v>
      </x:c>
      <x:c r="G6" s="48" t="str">
        <x:v>lucie.moreau@example.fr</x:v>
      </x:c>
      <x:c r="H6" s="48" t="str">
        <x:v>0612345605</x:v>
      </x:c>
      <x:c r="I6" s="48" t="str">
        <x:v>22 rue de Bretagne</x:v>
      </x:c>
      <x:c r="J6" s="48" t="str">
        <x:v>44000</x:v>
      </x:c>
      <x:c r="K6" s="48" t="str">
        <x:v>Nantes</x:v>
      </x:c>
      <x:c r="L6" s="150" t="n">
        <x:v>45905</x:v>
      </x:c>
      <x:c r="M6" s="48" t="str">
        <x:v>2025-2026</x:v>
      </x:c>
      <x:c r="N6" s="48" t="str">
        <x:v>Sportive</x:v>
      </x:c>
      <x:c r="O6" s="48" t="str">
        <x:v>Adulte</x:v>
      </x:c>
      <x:c r="P6" s="48" t="str">
        <x:v>Inactif</x:v>
      </x:c>
      <x:c r="Q6" s="48" t="str">
        <x:v>Non</x:v>
      </x:c>
      <x:c r="R6" s="48" t="str">
        <x:v>Oui</x:v>
      </x:c>
      <x:c r="S6" s="150" t="n">
        <x:v>45905</x:v>
      </x:c>
      <x:c r="T6" s="48" t="str">
        <x:v>Paul Moreau</x:v>
      </x:c>
      <x:c r="U6" s="48" t="str">
        <x:v>0612345695</x:v>
      </x:c>
      <x:c r="V6" s="48" t="str">
        <x:v>Renouvellement de l’adhésion attendu</x:v>
      </x:c>
    </x:row>
    <x:row r="7">
      <x:c r="A7" s="48"/>
      <x:c r="B7" s="48"/>
      <x:c r="C7" s="48"/>
      <x:c r="D7" s="150"/>
      <x:c r="E7" s="48" t="str">
        <x:f>IF(D7="","",YEAR(TODAY())-YEAR(D7)-IF(DATE(YEAR(TODAY()),MONTH(D7),DAY(D7))&gt;TODAY(),1,0))</x:f>
      </x:c>
      <x:c r="F7" s="48"/>
      <x:c r="G7" s="48"/>
      <x:c r="H7" s="48"/>
      <x:c r="I7" s="48"/>
      <x:c r="J7" s="48"/>
      <x:c r="K7" s="48"/>
      <x:c r="L7" s="150"/>
      <x:c r="M7" s="48"/>
      <x:c r="N7" s="48"/>
      <x:c r="O7" s="48"/>
      <x:c r="P7" s="48"/>
      <x:c r="Q7" s="48"/>
      <x:c r="R7" s="48"/>
      <x:c r="S7" s="150"/>
      <x:c r="T7" s="48"/>
      <x:c r="U7" s="48"/>
      <x:c r="V7" s="48"/>
    </x:row>
    <x:row r="8">
      <x:c r="A8" s="48"/>
      <x:c r="B8" s="48"/>
      <x:c r="C8" s="48"/>
      <x:c r="D8" s="150"/>
      <x:c r="E8" s="48" t="str">
        <x:f>IF(D8="","",YEAR(TODAY())-YEAR(D8)-IF(DATE(YEAR(TODAY()),MONTH(D8),DAY(D8))&gt;TODAY(),1,0))</x:f>
      </x:c>
      <x:c r="F8" s="48"/>
      <x:c r="G8" s="48"/>
      <x:c r="H8" s="48"/>
      <x:c r="I8" s="48"/>
      <x:c r="J8" s="48"/>
      <x:c r="K8" s="48"/>
      <x:c r="L8" s="150"/>
      <x:c r="M8" s="48"/>
      <x:c r="N8" s="48"/>
      <x:c r="O8" s="48"/>
      <x:c r="P8" s="48"/>
      <x:c r="Q8" s="48"/>
      <x:c r="R8" s="48"/>
      <x:c r="S8" s="150"/>
      <x:c r="T8" s="48"/>
      <x:c r="U8" s="48"/>
      <x:c r="V8" s="48"/>
    </x:row>
    <x:row r="9">
      <x:c r="A9" s="48"/>
      <x:c r="B9" s="48"/>
      <x:c r="C9" s="48"/>
      <x:c r="D9" s="150"/>
      <x:c r="E9" s="48" t="str">
        <x:f>IF(D9="","",YEAR(TODAY())-YEAR(D9)-IF(DATE(YEAR(TODAY()),MONTH(D9),DAY(D9))&gt;TODAY(),1,0))</x:f>
      </x:c>
      <x:c r="F9" s="48"/>
      <x:c r="G9" s="48"/>
      <x:c r="H9" s="48"/>
      <x:c r="I9" s="48"/>
      <x:c r="J9" s="48"/>
      <x:c r="K9" s="48"/>
      <x:c r="L9" s="150"/>
      <x:c r="M9" s="48"/>
      <x:c r="N9" s="48"/>
      <x:c r="O9" s="48"/>
      <x:c r="P9" s="48"/>
      <x:c r="Q9" s="48"/>
      <x:c r="R9" s="48"/>
      <x:c r="S9" s="150"/>
      <x:c r="T9" s="48"/>
      <x:c r="U9" s="48"/>
      <x:c r="V9" s="48"/>
    </x:row>
    <x:row r="10">
      <x:c r="A10" s="48"/>
      <x:c r="B10" s="48"/>
      <x:c r="C10" s="48"/>
      <x:c r="D10" s="150"/>
      <x:c r="E10" s="48" t="str">
        <x:f>IF(D10="","",YEAR(TODAY())-YEAR(D10)-IF(DATE(YEAR(TODAY()),MONTH(D10),DAY(D10))&gt;TODAY(),1,0))</x:f>
      </x:c>
      <x:c r="F10" s="48"/>
      <x:c r="G10" s="48"/>
      <x:c r="H10" s="48"/>
      <x:c r="I10" s="48"/>
      <x:c r="J10" s="48"/>
      <x:c r="K10" s="48"/>
      <x:c r="L10" s="150"/>
      <x:c r="M10" s="48"/>
      <x:c r="N10" s="48"/>
      <x:c r="O10" s="48"/>
      <x:c r="P10" s="48"/>
      <x:c r="Q10" s="48"/>
      <x:c r="R10" s="48"/>
      <x:c r="S10" s="150"/>
      <x:c r="T10" s="48"/>
      <x:c r="U10" s="48"/>
      <x:c r="V10" s="48"/>
    </x:row>
    <x:row r="11">
      <x:c r="A11" s="48"/>
      <x:c r="B11" s="48"/>
      <x:c r="C11" s="48"/>
      <x:c r="D11" s="150"/>
      <x:c r="E11" s="48" t="str">
        <x:f>IF(D11="","",YEAR(TODAY())-YEAR(D11)-IF(DATE(YEAR(TODAY()),MONTH(D11),DAY(D11))&gt;TODAY(),1,0))</x:f>
      </x:c>
      <x:c r="F11" s="48"/>
      <x:c r="G11" s="48"/>
      <x:c r="H11" s="48"/>
      <x:c r="I11" s="48"/>
      <x:c r="J11" s="48"/>
      <x:c r="K11" s="48"/>
      <x:c r="L11" s="150"/>
      <x:c r="M11" s="48"/>
      <x:c r="N11" s="48"/>
      <x:c r="O11" s="48"/>
      <x:c r="P11" s="48"/>
      <x:c r="Q11" s="48"/>
      <x:c r="R11" s="48"/>
      <x:c r="S11" s="150"/>
      <x:c r="T11" s="48"/>
      <x:c r="U11" s="48"/>
      <x:c r="V11" s="48"/>
    </x:row>
    <x:row r="12">
      <x:c r="A12" s="48"/>
      <x:c r="B12" s="48"/>
      <x:c r="C12" s="48"/>
      <x:c r="D12" s="150"/>
      <x:c r="E12" s="48" t="str">
        <x:f>IF(D12="","",YEAR(TODAY())-YEAR(D12)-IF(DATE(YEAR(TODAY()),MONTH(D12),DAY(D12))&gt;TODAY(),1,0))</x:f>
      </x:c>
      <x:c r="F12" s="48"/>
      <x:c r="G12" s="48"/>
      <x:c r="H12" s="48"/>
      <x:c r="I12" s="48"/>
      <x:c r="J12" s="48"/>
      <x:c r="K12" s="48"/>
      <x:c r="L12" s="150"/>
      <x:c r="M12" s="48"/>
      <x:c r="N12" s="48"/>
      <x:c r="O12" s="48"/>
      <x:c r="P12" s="48"/>
      <x:c r="Q12" s="48"/>
      <x:c r="R12" s="48"/>
      <x:c r="S12" s="150"/>
      <x:c r="T12" s="48"/>
      <x:c r="U12" s="48"/>
      <x:c r="V12" s="48"/>
    </x:row>
    <x:row r="13">
      <x:c r="A13" s="48"/>
      <x:c r="B13" s="48"/>
      <x:c r="C13" s="48"/>
      <x:c r="D13" s="150"/>
      <x:c r="E13" s="48" t="str">
        <x:f>IF(D13="","",YEAR(TODAY())-YEAR(D13)-IF(DATE(YEAR(TODAY()),MONTH(D13),DAY(D13))&gt;TODAY(),1,0))</x:f>
      </x:c>
      <x:c r="F13" s="48"/>
      <x:c r="G13" s="48"/>
      <x:c r="H13" s="48"/>
      <x:c r="I13" s="48"/>
      <x:c r="J13" s="48"/>
      <x:c r="K13" s="48"/>
      <x:c r="L13" s="150"/>
      <x:c r="M13" s="48"/>
      <x:c r="N13" s="48"/>
      <x:c r="O13" s="48"/>
      <x:c r="P13" s="48"/>
      <x:c r="Q13" s="48"/>
      <x:c r="R13" s="48"/>
      <x:c r="S13" s="150"/>
      <x:c r="T13" s="48"/>
      <x:c r="U13" s="48"/>
      <x:c r="V13" s="48"/>
    </x:row>
    <x:row r="14">
      <x:c r="A14" s="48"/>
      <x:c r="B14" s="48"/>
      <x:c r="C14" s="48"/>
      <x:c r="D14" s="150"/>
      <x:c r="E14" s="48" t="str">
        <x:f>IF(D14="","",YEAR(TODAY())-YEAR(D14)-IF(DATE(YEAR(TODAY()),MONTH(D14),DAY(D14))&gt;TODAY(),1,0))</x:f>
      </x:c>
      <x:c r="F14" s="48"/>
      <x:c r="G14" s="48"/>
      <x:c r="H14" s="48"/>
      <x:c r="I14" s="48"/>
      <x:c r="J14" s="48"/>
      <x:c r="K14" s="48"/>
      <x:c r="L14" s="150"/>
      <x:c r="M14" s="48"/>
      <x:c r="N14" s="48"/>
      <x:c r="O14" s="48"/>
      <x:c r="P14" s="48"/>
      <x:c r="Q14" s="48"/>
      <x:c r="R14" s="48"/>
      <x:c r="S14" s="150"/>
      <x:c r="T14" s="48"/>
      <x:c r="U14" s="48"/>
      <x:c r="V14" s="48"/>
    </x:row>
    <x:row r="15">
      <x:c r="A15" s="48"/>
      <x:c r="B15" s="48"/>
      <x:c r="C15" s="48"/>
      <x:c r="D15" s="150"/>
      <x:c r="E15" s="48" t="str">
        <x:f>IF(D15="","",YEAR(TODAY())-YEAR(D15)-IF(DATE(YEAR(TODAY()),MONTH(D15),DAY(D15))&gt;TODAY(),1,0))</x:f>
      </x:c>
      <x:c r="F15" s="48"/>
      <x:c r="G15" s="48"/>
      <x:c r="H15" s="48"/>
      <x:c r="I15" s="48"/>
      <x:c r="J15" s="48"/>
      <x:c r="K15" s="48"/>
      <x:c r="L15" s="150"/>
      <x:c r="M15" s="48"/>
      <x:c r="N15" s="48"/>
      <x:c r="O15" s="48"/>
      <x:c r="P15" s="48"/>
      <x:c r="Q15" s="48"/>
      <x:c r="R15" s="48"/>
      <x:c r="S15" s="150"/>
      <x:c r="T15" s="48"/>
      <x:c r="U15" s="48"/>
      <x:c r="V15" s="48"/>
    </x:row>
    <x:row r="16">
      <x:c r="A16" s="48"/>
      <x:c r="B16" s="48"/>
      <x:c r="C16" s="48"/>
      <x:c r="D16" s="150"/>
      <x:c r="E16" s="48" t="str">
        <x:f>IF(D16="","",YEAR(TODAY())-YEAR(D16)-IF(DATE(YEAR(TODAY()),MONTH(D16),DAY(D16))&gt;TODAY(),1,0))</x:f>
      </x:c>
      <x:c r="F16" s="48"/>
      <x:c r="G16" s="48"/>
      <x:c r="H16" s="48"/>
      <x:c r="I16" s="48"/>
      <x:c r="J16" s="48"/>
      <x:c r="K16" s="48"/>
      <x:c r="L16" s="150"/>
      <x:c r="M16" s="48"/>
      <x:c r="N16" s="48"/>
      <x:c r="O16" s="48"/>
      <x:c r="P16" s="48"/>
      <x:c r="Q16" s="48"/>
      <x:c r="R16" s="48"/>
      <x:c r="S16" s="150"/>
      <x:c r="T16" s="48"/>
      <x:c r="U16" s="48"/>
      <x:c r="V16" s="48"/>
    </x:row>
    <x:row r="17">
      <x:c r="A17" s="48"/>
      <x:c r="B17" s="48"/>
      <x:c r="C17" s="48"/>
      <x:c r="D17" s="150"/>
      <x:c r="E17" s="48" t="str">
        <x:f>IF(D17="","",YEAR(TODAY())-YEAR(D17)-IF(DATE(YEAR(TODAY()),MONTH(D17),DAY(D17))&gt;TODAY(),1,0))</x:f>
      </x:c>
      <x:c r="F17" s="48"/>
      <x:c r="G17" s="48"/>
      <x:c r="H17" s="48"/>
      <x:c r="I17" s="48"/>
      <x:c r="J17" s="48"/>
      <x:c r="K17" s="48"/>
      <x:c r="L17" s="150"/>
      <x:c r="M17" s="48"/>
      <x:c r="N17" s="48"/>
      <x:c r="O17" s="48"/>
      <x:c r="P17" s="48"/>
      <x:c r="Q17" s="48"/>
      <x:c r="R17" s="48"/>
      <x:c r="S17" s="150"/>
      <x:c r="T17" s="48"/>
      <x:c r="U17" s="48"/>
      <x:c r="V17" s="48"/>
    </x:row>
    <x:row r="18">
      <x:c r="A18" s="48"/>
      <x:c r="B18" s="48"/>
      <x:c r="C18" s="48"/>
      <x:c r="D18" s="150"/>
      <x:c r="E18" s="48" t="str">
        <x:f>IF(D18="","",YEAR(TODAY())-YEAR(D18)-IF(DATE(YEAR(TODAY()),MONTH(D18),DAY(D18))&gt;TODAY(),1,0))</x:f>
      </x:c>
      <x:c r="F18" s="48"/>
      <x:c r="G18" s="48"/>
      <x:c r="H18" s="48"/>
      <x:c r="I18" s="48"/>
      <x:c r="J18" s="48"/>
      <x:c r="K18" s="48"/>
      <x:c r="L18" s="150"/>
      <x:c r="M18" s="48"/>
      <x:c r="N18" s="48"/>
      <x:c r="O18" s="48"/>
      <x:c r="P18" s="48"/>
      <x:c r="Q18" s="48"/>
      <x:c r="R18" s="48"/>
      <x:c r="S18" s="150"/>
      <x:c r="T18" s="48"/>
      <x:c r="U18" s="48"/>
      <x:c r="V18" s="48"/>
    </x:row>
    <x:row r="19">
      <x:c r="A19" s="48"/>
      <x:c r="B19" s="48"/>
      <x:c r="C19" s="48"/>
      <x:c r="D19" s="150"/>
      <x:c r="E19" s="48" t="str">
        <x:f>IF(D19="","",YEAR(TODAY())-YEAR(D19)-IF(DATE(YEAR(TODAY()),MONTH(D19),DAY(D19))&gt;TODAY(),1,0))</x:f>
      </x:c>
      <x:c r="F19" s="48"/>
      <x:c r="G19" s="48"/>
      <x:c r="H19" s="48"/>
      <x:c r="I19" s="48"/>
      <x:c r="J19" s="48"/>
      <x:c r="K19" s="48"/>
      <x:c r="L19" s="150"/>
      <x:c r="M19" s="48"/>
      <x:c r="N19" s="48"/>
      <x:c r="O19" s="48"/>
      <x:c r="P19" s="48"/>
      <x:c r="Q19" s="48"/>
      <x:c r="R19" s="48"/>
      <x:c r="S19" s="150"/>
      <x:c r="T19" s="48"/>
      <x:c r="U19" s="48"/>
      <x:c r="V19" s="48"/>
    </x:row>
    <x:row r="20">
      <x:c r="A20" s="48"/>
      <x:c r="B20" s="48"/>
      <x:c r="C20" s="48"/>
      <x:c r="D20" s="150"/>
      <x:c r="E20" s="48" t="str">
        <x:f>IF(D20="","",YEAR(TODAY())-YEAR(D20)-IF(DATE(YEAR(TODAY()),MONTH(D20),DAY(D20))&gt;TODAY(),1,0))</x:f>
      </x:c>
      <x:c r="F20" s="48"/>
      <x:c r="G20" s="48"/>
      <x:c r="H20" s="48"/>
      <x:c r="I20" s="48"/>
      <x:c r="J20" s="48"/>
      <x:c r="K20" s="48"/>
      <x:c r="L20" s="150"/>
      <x:c r="M20" s="48"/>
      <x:c r="N20" s="48"/>
      <x:c r="O20" s="48"/>
      <x:c r="P20" s="48"/>
      <x:c r="Q20" s="48"/>
      <x:c r="R20" s="48"/>
      <x:c r="S20" s="150"/>
      <x:c r="T20" s="48"/>
      <x:c r="U20" s="48"/>
      <x:c r="V20" s="48"/>
    </x:row>
    <x:row r="21">
      <x:c r="A21" s="48"/>
      <x:c r="B21" s="48"/>
      <x:c r="C21" s="48"/>
      <x:c r="D21" s="150"/>
      <x:c r="E21" s="48" t="str">
        <x:f>IF(D21="","",YEAR(TODAY())-YEAR(D21)-IF(DATE(YEAR(TODAY()),MONTH(D21),DAY(D21))&gt;TODAY(),1,0))</x:f>
      </x:c>
      <x:c r="F21" s="48"/>
      <x:c r="G21" s="48"/>
      <x:c r="H21" s="48"/>
      <x:c r="I21" s="48"/>
      <x:c r="J21" s="48"/>
      <x:c r="K21" s="48"/>
      <x:c r="L21" s="150"/>
      <x:c r="M21" s="48"/>
      <x:c r="N21" s="48"/>
      <x:c r="O21" s="48"/>
      <x:c r="P21" s="48"/>
      <x:c r="Q21" s="48"/>
      <x:c r="R21" s="48"/>
      <x:c r="S21" s="150"/>
      <x:c r="T21" s="48"/>
      <x:c r="U21" s="48"/>
      <x:c r="V21" s="48"/>
    </x:row>
    <x:row r="22">
      <x:c r="A22" s="48"/>
      <x:c r="B22" s="48"/>
      <x:c r="C22" s="48"/>
      <x:c r="D22" s="150"/>
      <x:c r="E22" s="48" t="str">
        <x:f>IF(D22="","",YEAR(TODAY())-YEAR(D22)-IF(DATE(YEAR(TODAY()),MONTH(D22),DAY(D22))&gt;TODAY(),1,0))</x:f>
      </x:c>
      <x:c r="F22" s="48"/>
      <x:c r="G22" s="48"/>
      <x:c r="H22" s="48"/>
      <x:c r="I22" s="48"/>
      <x:c r="J22" s="48"/>
      <x:c r="K22" s="48"/>
      <x:c r="L22" s="150"/>
      <x:c r="M22" s="48"/>
      <x:c r="N22" s="48"/>
      <x:c r="O22" s="48"/>
      <x:c r="P22" s="48"/>
      <x:c r="Q22" s="48"/>
      <x:c r="R22" s="48"/>
      <x:c r="S22" s="150"/>
      <x:c r="T22" s="48"/>
      <x:c r="U22" s="48"/>
      <x:c r="V22" s="48"/>
    </x:row>
    <x:row r="23">
      <x:c r="A23" s="48"/>
      <x:c r="B23" s="48"/>
      <x:c r="C23" s="48"/>
      <x:c r="D23" s="150"/>
      <x:c r="E23" s="48" t="str">
        <x:f>IF(D23="","",YEAR(TODAY())-YEAR(D23)-IF(DATE(YEAR(TODAY()),MONTH(D23),DAY(D23))&gt;TODAY(),1,0))</x:f>
      </x:c>
      <x:c r="F23" s="48"/>
      <x:c r="G23" s="48"/>
      <x:c r="H23" s="48"/>
      <x:c r="I23" s="48"/>
      <x:c r="J23" s="48"/>
      <x:c r="K23" s="48"/>
      <x:c r="L23" s="150"/>
      <x:c r="M23" s="48"/>
      <x:c r="N23" s="48"/>
      <x:c r="O23" s="48"/>
      <x:c r="P23" s="48"/>
      <x:c r="Q23" s="48"/>
      <x:c r="R23" s="48"/>
      <x:c r="S23" s="150"/>
      <x:c r="T23" s="48"/>
      <x:c r="U23" s="48"/>
      <x:c r="V23" s="48"/>
    </x:row>
    <x:row r="24">
      <x:c r="A24" s="48"/>
      <x:c r="B24" s="48"/>
      <x:c r="C24" s="48"/>
      <x:c r="D24" s="150"/>
      <x:c r="E24" s="48" t="str">
        <x:f>IF(D24="","",YEAR(TODAY())-YEAR(D24)-IF(DATE(YEAR(TODAY()),MONTH(D24),DAY(D24))&gt;TODAY(),1,0))</x:f>
      </x:c>
      <x:c r="F24" s="48"/>
      <x:c r="G24" s="48"/>
      <x:c r="H24" s="48"/>
      <x:c r="I24" s="48"/>
      <x:c r="J24" s="48"/>
      <x:c r="K24" s="48"/>
      <x:c r="L24" s="150"/>
      <x:c r="M24" s="48"/>
      <x:c r="N24" s="48"/>
      <x:c r="O24" s="48"/>
      <x:c r="P24" s="48"/>
      <x:c r="Q24" s="48"/>
      <x:c r="R24" s="48"/>
      <x:c r="S24" s="150"/>
      <x:c r="T24" s="48"/>
      <x:c r="U24" s="48"/>
      <x:c r="V24" s="48"/>
    </x:row>
    <x:row r="25">
      <x:c r="A25" s="48"/>
      <x:c r="B25" s="48"/>
      <x:c r="C25" s="48"/>
      <x:c r="D25" s="150"/>
      <x:c r="E25" s="48" t="str">
        <x:f>IF(D25="","",YEAR(TODAY())-YEAR(D25)-IF(DATE(YEAR(TODAY()),MONTH(D25),DAY(D25))&gt;TODAY(),1,0))</x:f>
      </x:c>
      <x:c r="F25" s="48"/>
      <x:c r="G25" s="48"/>
      <x:c r="H25" s="48"/>
      <x:c r="I25" s="48"/>
      <x:c r="J25" s="48"/>
      <x:c r="K25" s="48"/>
      <x:c r="L25" s="150"/>
      <x:c r="M25" s="48"/>
      <x:c r="N25" s="48"/>
      <x:c r="O25" s="48"/>
      <x:c r="P25" s="48"/>
      <x:c r="Q25" s="48"/>
      <x:c r="R25" s="48"/>
      <x:c r="S25" s="150"/>
      <x:c r="T25" s="48"/>
      <x:c r="U25" s="48"/>
      <x:c r="V25" s="48"/>
    </x:row>
    <x:row r="26">
      <x:c r="A26" s="48"/>
      <x:c r="B26" s="48"/>
      <x:c r="C26" s="48"/>
      <x:c r="D26" s="150"/>
      <x:c r="E26" s="48" t="str">
        <x:f>IF(D26="","",YEAR(TODAY())-YEAR(D26)-IF(DATE(YEAR(TODAY()),MONTH(D26),DAY(D26))&gt;TODAY(),1,0))</x:f>
      </x:c>
      <x:c r="F26" s="48"/>
      <x:c r="G26" s="48"/>
      <x:c r="H26" s="48"/>
      <x:c r="I26" s="48"/>
      <x:c r="J26" s="48"/>
      <x:c r="K26" s="48"/>
      <x:c r="L26" s="150"/>
      <x:c r="M26" s="48"/>
      <x:c r="N26" s="48"/>
      <x:c r="O26" s="48"/>
      <x:c r="P26" s="48"/>
      <x:c r="Q26" s="48"/>
      <x:c r="R26" s="48"/>
      <x:c r="S26" s="150"/>
      <x:c r="T26" s="48"/>
      <x:c r="U26" s="48"/>
      <x:c r="V26" s="48"/>
    </x:row>
    <x:row r="27">
      <x:c r="A27" s="48"/>
      <x:c r="B27" s="48"/>
      <x:c r="C27" s="48"/>
      <x:c r="D27" s="150"/>
      <x:c r="E27" s="48" t="str">
        <x:f>IF(D27="","",YEAR(TODAY())-YEAR(D27)-IF(DATE(YEAR(TODAY()),MONTH(D27),DAY(D27))&gt;TODAY(),1,0))</x:f>
      </x:c>
      <x:c r="F27" s="48"/>
      <x:c r="G27" s="48"/>
      <x:c r="H27" s="48"/>
      <x:c r="I27" s="48"/>
      <x:c r="J27" s="48"/>
      <x:c r="K27" s="48"/>
      <x:c r="L27" s="150"/>
      <x:c r="M27" s="48"/>
      <x:c r="N27" s="48"/>
      <x:c r="O27" s="48"/>
      <x:c r="P27" s="48"/>
      <x:c r="Q27" s="48"/>
      <x:c r="R27" s="48"/>
      <x:c r="S27" s="150"/>
      <x:c r="T27" s="48"/>
      <x:c r="U27" s="48"/>
      <x:c r="V27" s="48"/>
    </x:row>
    <x:row r="28">
      <x:c r="A28" s="48"/>
      <x:c r="B28" s="48"/>
      <x:c r="C28" s="48"/>
      <x:c r="D28" s="150"/>
      <x:c r="E28" s="48" t="str">
        <x:f>IF(D28="","",YEAR(TODAY())-YEAR(D28)-IF(DATE(YEAR(TODAY()),MONTH(D28),DAY(D28))&gt;TODAY(),1,0))</x:f>
      </x:c>
      <x:c r="F28" s="48"/>
      <x:c r="G28" s="48"/>
      <x:c r="H28" s="48"/>
      <x:c r="I28" s="48"/>
      <x:c r="J28" s="48"/>
      <x:c r="K28" s="48"/>
      <x:c r="L28" s="150"/>
      <x:c r="M28" s="48"/>
      <x:c r="N28" s="48"/>
      <x:c r="O28" s="48"/>
      <x:c r="P28" s="48"/>
      <x:c r="Q28" s="48"/>
      <x:c r="R28" s="48"/>
      <x:c r="S28" s="150"/>
      <x:c r="T28" s="48"/>
      <x:c r="U28" s="48"/>
      <x:c r="V28" s="48"/>
    </x:row>
    <x:row r="29">
      <x:c r="A29" s="48"/>
      <x:c r="B29" s="48"/>
      <x:c r="C29" s="48"/>
      <x:c r="D29" s="150"/>
      <x:c r="E29" s="48" t="str">
        <x:f>IF(D29="","",YEAR(TODAY())-YEAR(D29)-IF(DATE(YEAR(TODAY()),MONTH(D29),DAY(D29))&gt;TODAY(),1,0))</x:f>
      </x:c>
      <x:c r="F29" s="48"/>
      <x:c r="G29" s="48"/>
      <x:c r="H29" s="48"/>
      <x:c r="I29" s="48"/>
      <x:c r="J29" s="48"/>
      <x:c r="K29" s="48"/>
      <x:c r="L29" s="150"/>
      <x:c r="M29" s="48"/>
      <x:c r="N29" s="48"/>
      <x:c r="O29" s="48"/>
      <x:c r="P29" s="48"/>
      <x:c r="Q29" s="48"/>
      <x:c r="R29" s="48"/>
      <x:c r="S29" s="150"/>
      <x:c r="T29" s="48"/>
      <x:c r="U29" s="48"/>
      <x:c r="V29" s="48"/>
    </x:row>
    <x:row r="30">
      <x:c r="A30" s="48"/>
      <x:c r="B30" s="48"/>
      <x:c r="C30" s="48"/>
      <x:c r="D30" s="150"/>
      <x:c r="E30" s="48" t="str">
        <x:f>IF(D30="","",YEAR(TODAY())-YEAR(D30)-IF(DATE(YEAR(TODAY()),MONTH(D30),DAY(D30))&gt;TODAY(),1,0))</x:f>
      </x:c>
      <x:c r="F30" s="48"/>
      <x:c r="G30" s="48"/>
      <x:c r="H30" s="48"/>
      <x:c r="I30" s="48"/>
      <x:c r="J30" s="48"/>
      <x:c r="K30" s="48"/>
      <x:c r="L30" s="150"/>
      <x:c r="M30" s="48"/>
      <x:c r="N30" s="48"/>
      <x:c r="O30" s="48"/>
      <x:c r="P30" s="48"/>
      <x:c r="Q30" s="48"/>
      <x:c r="R30" s="48"/>
      <x:c r="S30" s="150"/>
      <x:c r="T30" s="48"/>
      <x:c r="U30" s="48"/>
      <x:c r="V30" s="48"/>
    </x:row>
    <x:row r="31">
      <x:c r="A31" s="48"/>
      <x:c r="B31" s="48"/>
      <x:c r="C31" s="48"/>
      <x:c r="D31" s="150"/>
      <x:c r="E31" s="48" t="str">
        <x:f>IF(D31="","",YEAR(TODAY())-YEAR(D31)-IF(DATE(YEAR(TODAY()),MONTH(D31),DAY(D31))&gt;TODAY(),1,0))</x:f>
      </x:c>
      <x:c r="F31" s="48"/>
      <x:c r="G31" s="48"/>
      <x:c r="H31" s="48"/>
      <x:c r="I31" s="48"/>
      <x:c r="J31" s="48"/>
      <x:c r="K31" s="48"/>
      <x:c r="L31" s="150"/>
      <x:c r="M31" s="48"/>
      <x:c r="N31" s="48"/>
      <x:c r="O31" s="48"/>
      <x:c r="P31" s="48"/>
      <x:c r="Q31" s="48"/>
      <x:c r="R31" s="48"/>
      <x:c r="S31" s="150"/>
      <x:c r="T31" s="48"/>
      <x:c r="U31" s="48"/>
      <x:c r="V31" s="48"/>
    </x:row>
    <x:row r="32">
      <x:c r="A32" s="48"/>
      <x:c r="B32" s="48"/>
      <x:c r="C32" s="48"/>
      <x:c r="D32" s="150"/>
      <x:c r="E32" s="48" t="str">
        <x:f>IF(D32="","",YEAR(TODAY())-YEAR(D32)-IF(DATE(YEAR(TODAY()),MONTH(D32),DAY(D32))&gt;TODAY(),1,0))</x:f>
      </x:c>
      <x:c r="F32" s="48"/>
      <x:c r="G32" s="48"/>
      <x:c r="H32" s="48"/>
      <x:c r="I32" s="48"/>
      <x:c r="J32" s="48"/>
      <x:c r="K32" s="48"/>
      <x:c r="L32" s="150"/>
      <x:c r="M32" s="48"/>
      <x:c r="N32" s="48"/>
      <x:c r="O32" s="48"/>
      <x:c r="P32" s="48"/>
      <x:c r="Q32" s="48"/>
      <x:c r="R32" s="48"/>
      <x:c r="S32" s="150"/>
      <x:c r="T32" s="48"/>
      <x:c r="U32" s="48"/>
      <x:c r="V32" s="48"/>
    </x:row>
    <x:row r="33">
      <x:c r="A33" s="48"/>
      <x:c r="B33" s="48"/>
      <x:c r="C33" s="48"/>
      <x:c r="D33" s="150"/>
      <x:c r="E33" s="48" t="str">
        <x:f>IF(D33="","",YEAR(TODAY())-YEAR(D33)-IF(DATE(YEAR(TODAY()),MONTH(D33),DAY(D33))&gt;TODAY(),1,0))</x:f>
      </x:c>
      <x:c r="F33" s="48"/>
      <x:c r="G33" s="48"/>
      <x:c r="H33" s="48"/>
      <x:c r="I33" s="48"/>
      <x:c r="J33" s="48"/>
      <x:c r="K33" s="48"/>
      <x:c r="L33" s="150"/>
      <x:c r="M33" s="48"/>
      <x:c r="N33" s="48"/>
      <x:c r="O33" s="48"/>
      <x:c r="P33" s="48"/>
      <x:c r="Q33" s="48"/>
      <x:c r="R33" s="48"/>
      <x:c r="S33" s="150"/>
      <x:c r="T33" s="48"/>
      <x:c r="U33" s="48"/>
      <x:c r="V33" s="48"/>
    </x:row>
    <x:row r="34">
      <x:c r="A34" s="48"/>
      <x:c r="B34" s="48"/>
      <x:c r="C34" s="48"/>
      <x:c r="D34" s="150"/>
      <x:c r="E34" s="48" t="str">
        <x:f>IF(D34="","",YEAR(TODAY())-YEAR(D34)-IF(DATE(YEAR(TODAY()),MONTH(D34),DAY(D34))&gt;TODAY(),1,0))</x:f>
      </x:c>
      <x:c r="F34" s="48"/>
      <x:c r="G34" s="48"/>
      <x:c r="H34" s="48"/>
      <x:c r="I34" s="48"/>
      <x:c r="J34" s="48"/>
      <x:c r="K34" s="48"/>
      <x:c r="L34" s="150"/>
      <x:c r="M34" s="48"/>
      <x:c r="N34" s="48"/>
      <x:c r="O34" s="48"/>
      <x:c r="P34" s="48"/>
      <x:c r="Q34" s="48"/>
      <x:c r="R34" s="48"/>
      <x:c r="S34" s="150"/>
      <x:c r="T34" s="48"/>
      <x:c r="U34" s="48"/>
      <x:c r="V34" s="48"/>
    </x:row>
    <x:row r="35">
      <x:c r="A35" s="48"/>
      <x:c r="B35" s="48"/>
      <x:c r="C35" s="48"/>
      <x:c r="D35" s="150"/>
      <x:c r="E35" s="48" t="str">
        <x:f>IF(D35="","",YEAR(TODAY())-YEAR(D35)-IF(DATE(YEAR(TODAY()),MONTH(D35),DAY(D35))&gt;TODAY(),1,0))</x:f>
      </x:c>
      <x:c r="F35" s="48"/>
      <x:c r="G35" s="48"/>
      <x:c r="H35" s="48"/>
      <x:c r="I35" s="48"/>
      <x:c r="J35" s="48"/>
      <x:c r="K35" s="48"/>
      <x:c r="L35" s="150"/>
      <x:c r="M35" s="48"/>
      <x:c r="N35" s="48"/>
      <x:c r="O35" s="48"/>
      <x:c r="P35" s="48"/>
      <x:c r="Q35" s="48"/>
      <x:c r="R35" s="48"/>
      <x:c r="S35" s="150"/>
      <x:c r="T35" s="48"/>
      <x:c r="U35" s="48"/>
      <x:c r="V35" s="48"/>
    </x:row>
    <x:row r="36">
      <x:c r="A36" s="48"/>
      <x:c r="B36" s="48"/>
      <x:c r="C36" s="48"/>
      <x:c r="D36" s="150"/>
      <x:c r="E36" s="48" t="str">
        <x:f>IF(D36="","",YEAR(TODAY())-YEAR(D36)-IF(DATE(YEAR(TODAY()),MONTH(D36),DAY(D36))&gt;TODAY(),1,0))</x:f>
      </x:c>
      <x:c r="F36" s="48"/>
      <x:c r="G36" s="48"/>
      <x:c r="H36" s="48"/>
      <x:c r="I36" s="48"/>
      <x:c r="J36" s="48"/>
      <x:c r="K36" s="48"/>
      <x:c r="L36" s="150"/>
      <x:c r="M36" s="48"/>
      <x:c r="N36" s="48"/>
      <x:c r="O36" s="48"/>
      <x:c r="P36" s="48"/>
      <x:c r="Q36" s="48"/>
      <x:c r="R36" s="48"/>
      <x:c r="S36" s="150"/>
      <x:c r="T36" s="48"/>
      <x:c r="U36" s="48"/>
      <x:c r="V36" s="48"/>
    </x:row>
    <x:row r="37">
      <x:c r="A37" s="48"/>
      <x:c r="B37" s="48"/>
      <x:c r="C37" s="48"/>
      <x:c r="D37" s="150"/>
      <x:c r="E37" s="48" t="str">
        <x:f>IF(D37="","",YEAR(TODAY())-YEAR(D37)-IF(DATE(YEAR(TODAY()),MONTH(D37),DAY(D37))&gt;TODAY(),1,0))</x:f>
      </x:c>
      <x:c r="F37" s="48"/>
      <x:c r="G37" s="48"/>
      <x:c r="H37" s="48"/>
      <x:c r="I37" s="48"/>
      <x:c r="J37" s="48"/>
      <x:c r="K37" s="48"/>
      <x:c r="L37" s="150"/>
      <x:c r="M37" s="48"/>
      <x:c r="N37" s="48"/>
      <x:c r="O37" s="48"/>
      <x:c r="P37" s="48"/>
      <x:c r="Q37" s="48"/>
      <x:c r="R37" s="48"/>
      <x:c r="S37" s="150"/>
      <x:c r="T37" s="48"/>
      <x:c r="U37" s="48"/>
      <x:c r="V37" s="48"/>
    </x:row>
    <x:row r="38">
      <x:c r="A38" s="48"/>
      <x:c r="B38" s="48"/>
      <x:c r="C38" s="48"/>
      <x:c r="D38" s="150"/>
      <x:c r="E38" s="48" t="str">
        <x:f>IF(D38="","",YEAR(TODAY())-YEAR(D38)-IF(DATE(YEAR(TODAY()),MONTH(D38),DAY(D38))&gt;TODAY(),1,0))</x:f>
      </x:c>
      <x:c r="F38" s="48"/>
      <x:c r="G38" s="48"/>
      <x:c r="H38" s="48"/>
      <x:c r="I38" s="48"/>
      <x:c r="J38" s="48"/>
      <x:c r="K38" s="48"/>
      <x:c r="L38" s="150"/>
      <x:c r="M38" s="48"/>
      <x:c r="N38" s="48"/>
      <x:c r="O38" s="48"/>
      <x:c r="P38" s="48"/>
      <x:c r="Q38" s="48"/>
      <x:c r="R38" s="48"/>
      <x:c r="S38" s="150"/>
      <x:c r="T38" s="48"/>
      <x:c r="U38" s="48"/>
      <x:c r="V38" s="48"/>
    </x:row>
    <x:row r="39">
      <x:c r="A39" s="48"/>
      <x:c r="B39" s="48"/>
      <x:c r="C39" s="48"/>
      <x:c r="D39" s="150"/>
      <x:c r="E39" s="48" t="str">
        <x:f>IF(D39="","",YEAR(TODAY())-YEAR(D39)-IF(DATE(YEAR(TODAY()),MONTH(D39),DAY(D39))&gt;TODAY(),1,0))</x:f>
      </x:c>
      <x:c r="F39" s="48"/>
      <x:c r="G39" s="48"/>
      <x:c r="H39" s="48"/>
      <x:c r="I39" s="48"/>
      <x:c r="J39" s="48"/>
      <x:c r="K39" s="48"/>
      <x:c r="L39" s="150"/>
      <x:c r="M39" s="48"/>
      <x:c r="N39" s="48"/>
      <x:c r="O39" s="48"/>
      <x:c r="P39" s="48"/>
      <x:c r="Q39" s="48"/>
      <x:c r="R39" s="48"/>
      <x:c r="S39" s="150"/>
      <x:c r="T39" s="48"/>
      <x:c r="U39" s="48"/>
      <x:c r="V39" s="48"/>
    </x:row>
    <x:row r="40">
      <x:c r="A40" s="48"/>
      <x:c r="B40" s="48"/>
      <x:c r="C40" s="48"/>
      <x:c r="D40" s="150"/>
      <x:c r="E40" s="48" t="str">
        <x:f>IF(D40="","",YEAR(TODAY())-YEAR(D40)-IF(DATE(YEAR(TODAY()),MONTH(D40),DAY(D40))&gt;TODAY(),1,0))</x:f>
      </x:c>
      <x:c r="F40" s="48"/>
      <x:c r="G40" s="48"/>
      <x:c r="H40" s="48"/>
      <x:c r="I40" s="48"/>
      <x:c r="J40" s="48"/>
      <x:c r="K40" s="48"/>
      <x:c r="L40" s="150"/>
      <x:c r="M40" s="48"/>
      <x:c r="N40" s="48"/>
      <x:c r="O40" s="48"/>
      <x:c r="P40" s="48"/>
      <x:c r="Q40" s="48"/>
      <x:c r="R40" s="48"/>
      <x:c r="S40" s="150"/>
      <x:c r="T40" s="48"/>
      <x:c r="U40" s="48"/>
      <x:c r="V40" s="48"/>
    </x:row>
    <x:row r="41">
      <x:c r="A41" s="48"/>
      <x:c r="B41" s="48"/>
      <x:c r="C41" s="48"/>
      <x:c r="D41" s="150"/>
      <x:c r="E41" s="48" t="str">
        <x:f>IF(D41="","",YEAR(TODAY())-YEAR(D41)-IF(DATE(YEAR(TODAY()),MONTH(D41),DAY(D41))&gt;TODAY(),1,0))</x:f>
      </x:c>
      <x:c r="F41" s="48"/>
      <x:c r="G41" s="48"/>
      <x:c r="H41" s="48"/>
      <x:c r="I41" s="48"/>
      <x:c r="J41" s="48"/>
      <x:c r="K41" s="48"/>
      <x:c r="L41" s="150"/>
      <x:c r="M41" s="48"/>
      <x:c r="N41" s="48"/>
      <x:c r="O41" s="48"/>
      <x:c r="P41" s="48"/>
      <x:c r="Q41" s="48"/>
      <x:c r="R41" s="48"/>
      <x:c r="S41" s="150"/>
      <x:c r="T41" s="48"/>
      <x:c r="U41" s="48"/>
      <x:c r="V41" s="48"/>
    </x:row>
    <x:row r="42">
      <x:c r="A42" s="48"/>
      <x:c r="B42" s="48"/>
      <x:c r="C42" s="48"/>
      <x:c r="D42" s="150"/>
      <x:c r="E42" s="48" t="str">
        <x:f>IF(D42="","",YEAR(TODAY())-YEAR(D42)-IF(DATE(YEAR(TODAY()),MONTH(D42),DAY(D42))&gt;TODAY(),1,0))</x:f>
      </x:c>
      <x:c r="F42" s="48"/>
      <x:c r="G42" s="48"/>
      <x:c r="H42" s="48"/>
      <x:c r="I42" s="48"/>
      <x:c r="J42" s="48"/>
      <x:c r="K42" s="48"/>
      <x:c r="L42" s="150"/>
      <x:c r="M42" s="48"/>
      <x:c r="N42" s="48"/>
      <x:c r="O42" s="48"/>
      <x:c r="P42" s="48"/>
      <x:c r="Q42" s="48"/>
      <x:c r="R42" s="48"/>
      <x:c r="S42" s="150"/>
      <x:c r="T42" s="48"/>
      <x:c r="U42" s="48"/>
      <x:c r="V42" s="48"/>
    </x:row>
    <x:row r="43">
      <x:c r="A43" s="48"/>
      <x:c r="B43" s="48"/>
      <x:c r="C43" s="48"/>
      <x:c r="D43" s="150"/>
      <x:c r="E43" s="48" t="str">
        <x:f>IF(D43="","",YEAR(TODAY())-YEAR(D43)-IF(DATE(YEAR(TODAY()),MONTH(D43),DAY(D43))&gt;TODAY(),1,0))</x:f>
      </x:c>
      <x:c r="F43" s="48"/>
      <x:c r="G43" s="48"/>
      <x:c r="H43" s="48"/>
      <x:c r="I43" s="48"/>
      <x:c r="J43" s="48"/>
      <x:c r="K43" s="48"/>
      <x:c r="L43" s="150"/>
      <x:c r="M43" s="48"/>
      <x:c r="N43" s="48"/>
      <x:c r="O43" s="48"/>
      <x:c r="P43" s="48"/>
      <x:c r="Q43" s="48"/>
      <x:c r="R43" s="48"/>
      <x:c r="S43" s="150"/>
      <x:c r="T43" s="48"/>
      <x:c r="U43" s="48"/>
      <x:c r="V43" s="48"/>
    </x:row>
    <x:row r="44">
      <x:c r="A44" s="48"/>
      <x:c r="B44" s="48"/>
      <x:c r="C44" s="48"/>
      <x:c r="D44" s="150"/>
      <x:c r="E44" s="48" t="str">
        <x:f>IF(D44="","",YEAR(TODAY())-YEAR(D44)-IF(DATE(YEAR(TODAY()),MONTH(D44),DAY(D44))&gt;TODAY(),1,0))</x:f>
      </x:c>
      <x:c r="F44" s="48"/>
      <x:c r="G44" s="48"/>
      <x:c r="H44" s="48"/>
      <x:c r="I44" s="48"/>
      <x:c r="J44" s="48"/>
      <x:c r="K44" s="48"/>
      <x:c r="L44" s="150"/>
      <x:c r="M44" s="48"/>
      <x:c r="N44" s="48"/>
      <x:c r="O44" s="48"/>
      <x:c r="P44" s="48"/>
      <x:c r="Q44" s="48"/>
      <x:c r="R44" s="48"/>
      <x:c r="S44" s="150"/>
      <x:c r="T44" s="48"/>
      <x:c r="U44" s="48"/>
      <x:c r="V44" s="48"/>
    </x:row>
    <x:row r="45">
      <x:c r="A45" s="48"/>
      <x:c r="B45" s="48"/>
      <x:c r="C45" s="48"/>
      <x:c r="D45" s="150"/>
      <x:c r="E45" s="48" t="str">
        <x:f>IF(D45="","",YEAR(TODAY())-YEAR(D45)-IF(DATE(YEAR(TODAY()),MONTH(D45),DAY(D45))&gt;TODAY(),1,0))</x:f>
      </x:c>
      <x:c r="F45" s="48"/>
      <x:c r="G45" s="48"/>
      <x:c r="H45" s="48"/>
      <x:c r="I45" s="48"/>
      <x:c r="J45" s="48"/>
      <x:c r="K45" s="48"/>
      <x:c r="L45" s="150"/>
      <x:c r="M45" s="48"/>
      <x:c r="N45" s="48"/>
      <x:c r="O45" s="48"/>
      <x:c r="P45" s="48"/>
      <x:c r="Q45" s="48"/>
      <x:c r="R45" s="48"/>
      <x:c r="S45" s="150"/>
      <x:c r="T45" s="48"/>
      <x:c r="U45" s="48"/>
      <x:c r="V45" s="48"/>
    </x:row>
    <x:row r="46">
      <x:c r="A46" s="48"/>
      <x:c r="B46" s="48"/>
      <x:c r="C46" s="48"/>
      <x:c r="D46" s="150"/>
      <x:c r="E46" s="48" t="str">
        <x:f>IF(D46="","",YEAR(TODAY())-YEAR(D46)-IF(DATE(YEAR(TODAY()),MONTH(D46),DAY(D46))&gt;TODAY(),1,0))</x:f>
      </x:c>
      <x:c r="F46" s="48"/>
      <x:c r="G46" s="48"/>
      <x:c r="H46" s="48"/>
      <x:c r="I46" s="48"/>
      <x:c r="J46" s="48"/>
      <x:c r="K46" s="48"/>
      <x:c r="L46" s="150"/>
      <x:c r="M46" s="48"/>
      <x:c r="N46" s="48"/>
      <x:c r="O46" s="48"/>
      <x:c r="P46" s="48"/>
      <x:c r="Q46" s="48"/>
      <x:c r="R46" s="48"/>
      <x:c r="S46" s="150"/>
      <x:c r="T46" s="48"/>
      <x:c r="U46" s="48"/>
      <x:c r="V46" s="48"/>
    </x:row>
    <x:row r="47">
      <x:c r="A47" s="48"/>
      <x:c r="B47" s="48"/>
      <x:c r="C47" s="48"/>
      <x:c r="D47" s="150"/>
      <x:c r="E47" s="48" t="str">
        <x:f>IF(D47="","",YEAR(TODAY())-YEAR(D47)-IF(DATE(YEAR(TODAY()),MONTH(D47),DAY(D47))&gt;TODAY(),1,0))</x:f>
      </x:c>
      <x:c r="F47" s="48"/>
      <x:c r="G47" s="48"/>
      <x:c r="H47" s="48"/>
      <x:c r="I47" s="48"/>
      <x:c r="J47" s="48"/>
      <x:c r="K47" s="48"/>
      <x:c r="L47" s="150"/>
      <x:c r="M47" s="48"/>
      <x:c r="N47" s="48"/>
      <x:c r="O47" s="48"/>
      <x:c r="P47" s="48"/>
      <x:c r="Q47" s="48"/>
      <x:c r="R47" s="48"/>
      <x:c r="S47" s="150"/>
      <x:c r="T47" s="48"/>
      <x:c r="U47" s="48"/>
      <x:c r="V47" s="48"/>
    </x:row>
    <x:row r="48">
      <x:c r="A48" s="48"/>
      <x:c r="B48" s="48"/>
      <x:c r="C48" s="48"/>
      <x:c r="D48" s="150"/>
      <x:c r="E48" s="48" t="str">
        <x:f>IF(D48="","",YEAR(TODAY())-YEAR(D48)-IF(DATE(YEAR(TODAY()),MONTH(D48),DAY(D48))&gt;TODAY(),1,0))</x:f>
      </x:c>
      <x:c r="F48" s="48"/>
      <x:c r="G48" s="48"/>
      <x:c r="H48" s="48"/>
      <x:c r="I48" s="48"/>
      <x:c r="J48" s="48"/>
      <x:c r="K48" s="48"/>
      <x:c r="L48" s="150"/>
      <x:c r="M48" s="48"/>
      <x:c r="N48" s="48"/>
      <x:c r="O48" s="48"/>
      <x:c r="P48" s="48"/>
      <x:c r="Q48" s="48"/>
      <x:c r="R48" s="48"/>
      <x:c r="S48" s="150"/>
      <x:c r="T48" s="48"/>
      <x:c r="U48" s="48"/>
      <x:c r="V48" s="48"/>
    </x:row>
    <x:row r="49">
      <x:c r="A49" s="48"/>
      <x:c r="B49" s="48"/>
      <x:c r="C49" s="48"/>
      <x:c r="D49" s="150"/>
      <x:c r="E49" s="48" t="str">
        <x:f>IF(D49="","",YEAR(TODAY())-YEAR(D49)-IF(DATE(YEAR(TODAY()),MONTH(D49),DAY(D49))&gt;TODAY(),1,0))</x:f>
      </x:c>
      <x:c r="F49" s="48"/>
      <x:c r="G49" s="48"/>
      <x:c r="H49" s="48"/>
      <x:c r="I49" s="48"/>
      <x:c r="J49" s="48"/>
      <x:c r="K49" s="48"/>
      <x:c r="L49" s="150"/>
      <x:c r="M49" s="48"/>
      <x:c r="N49" s="48"/>
      <x:c r="O49" s="48"/>
      <x:c r="P49" s="48"/>
      <x:c r="Q49" s="48"/>
      <x:c r="R49" s="48"/>
      <x:c r="S49" s="150"/>
      <x:c r="T49" s="48"/>
      <x:c r="U49" s="48"/>
      <x:c r="V49" s="48"/>
    </x:row>
    <x:row r="50">
      <x:c r="A50" s="48"/>
      <x:c r="B50" s="48"/>
      <x:c r="C50" s="48"/>
      <x:c r="D50" s="150"/>
      <x:c r="E50" s="48" t="str">
        <x:f>IF(D50="","",YEAR(TODAY())-YEAR(D50)-IF(DATE(YEAR(TODAY()),MONTH(D50),DAY(D50))&gt;TODAY(),1,0))</x:f>
      </x:c>
      <x:c r="F50" s="48"/>
      <x:c r="G50" s="48"/>
      <x:c r="H50" s="48"/>
      <x:c r="I50" s="48"/>
      <x:c r="J50" s="48"/>
      <x:c r="K50" s="48"/>
      <x:c r="L50" s="150"/>
      <x:c r="M50" s="48"/>
      <x:c r="N50" s="48"/>
      <x:c r="O50" s="48"/>
      <x:c r="P50" s="48"/>
      <x:c r="Q50" s="48"/>
      <x:c r="R50" s="48"/>
      <x:c r="S50" s="150"/>
      <x:c r="T50" s="48"/>
      <x:c r="U50" s="48"/>
      <x:c r="V50" s="48"/>
    </x:row>
    <x:row r="51">
      <x:c r="A51" s="48"/>
      <x:c r="B51" s="48"/>
      <x:c r="C51" s="48"/>
      <x:c r="D51" s="150"/>
      <x:c r="E51" s="48" t="str">
        <x:f>IF(D51="","",YEAR(TODAY())-YEAR(D51)-IF(DATE(YEAR(TODAY()),MONTH(D51),DAY(D51))&gt;TODAY(),1,0))</x:f>
      </x:c>
      <x:c r="F51" s="48"/>
      <x:c r="G51" s="48"/>
      <x:c r="H51" s="48"/>
      <x:c r="I51" s="48"/>
      <x:c r="J51" s="48"/>
      <x:c r="K51" s="48"/>
      <x:c r="L51" s="150"/>
      <x:c r="M51" s="48"/>
      <x:c r="N51" s="48"/>
      <x:c r="O51" s="48"/>
      <x:c r="P51" s="48"/>
      <x:c r="Q51" s="48"/>
      <x:c r="R51" s="48"/>
      <x:c r="S51" s="150"/>
      <x:c r="T51" s="48"/>
      <x:c r="U51" s="48"/>
      <x:c r="V51" s="48"/>
    </x:row>
    <x:row r="52">
      <x:c r="A52" s="48"/>
      <x:c r="B52" s="48"/>
      <x:c r="C52" s="48"/>
      <x:c r="D52" s="150"/>
      <x:c r="E52" s="48" t="str">
        <x:f>IF(D52="","",YEAR(TODAY())-YEAR(D52)-IF(DATE(YEAR(TODAY()),MONTH(D52),DAY(D52))&gt;TODAY(),1,0))</x:f>
      </x:c>
      <x:c r="F52" s="48"/>
      <x:c r="G52" s="48"/>
      <x:c r="H52" s="48"/>
      <x:c r="I52" s="48"/>
      <x:c r="J52" s="48"/>
      <x:c r="K52" s="48"/>
      <x:c r="L52" s="150"/>
      <x:c r="M52" s="48"/>
      <x:c r="N52" s="48"/>
      <x:c r="O52" s="48"/>
      <x:c r="P52" s="48"/>
      <x:c r="Q52" s="48"/>
      <x:c r="R52" s="48"/>
      <x:c r="S52" s="150"/>
      <x:c r="T52" s="48"/>
      <x:c r="U52" s="48"/>
      <x:c r="V52" s="48"/>
    </x:row>
    <x:row r="53">
      <x:c r="A53" s="48"/>
      <x:c r="B53" s="48"/>
      <x:c r="C53" s="48"/>
      <x:c r="D53" s="150"/>
      <x:c r="E53" s="48" t="str">
        <x:f>IF(D53="","",YEAR(TODAY())-YEAR(D53)-IF(DATE(YEAR(TODAY()),MONTH(D53),DAY(D53))&gt;TODAY(),1,0))</x:f>
      </x:c>
      <x:c r="F53" s="48"/>
      <x:c r="G53" s="48"/>
      <x:c r="H53" s="48"/>
      <x:c r="I53" s="48"/>
      <x:c r="J53" s="48"/>
      <x:c r="K53" s="48"/>
      <x:c r="L53" s="150"/>
      <x:c r="M53" s="48"/>
      <x:c r="N53" s="48"/>
      <x:c r="O53" s="48"/>
      <x:c r="P53" s="48"/>
      <x:c r="Q53" s="48"/>
      <x:c r="R53" s="48"/>
      <x:c r="S53" s="150"/>
      <x:c r="T53" s="48"/>
      <x:c r="U53" s="48"/>
      <x:c r="V53" s="48"/>
    </x:row>
    <x:row r="54">
      <x:c r="A54" s="48"/>
      <x:c r="B54" s="48"/>
      <x:c r="C54" s="48"/>
      <x:c r="D54" s="150"/>
      <x:c r="E54" s="48" t="str">
        <x:f>IF(D54="","",YEAR(TODAY())-YEAR(D54)-IF(DATE(YEAR(TODAY()),MONTH(D54),DAY(D54))&gt;TODAY(),1,0))</x:f>
      </x:c>
      <x:c r="F54" s="48"/>
      <x:c r="G54" s="48"/>
      <x:c r="H54" s="48"/>
      <x:c r="I54" s="48"/>
      <x:c r="J54" s="48"/>
      <x:c r="K54" s="48"/>
      <x:c r="L54" s="150"/>
      <x:c r="M54" s="48"/>
      <x:c r="N54" s="48"/>
      <x:c r="O54" s="48"/>
      <x:c r="P54" s="48"/>
      <x:c r="Q54" s="48"/>
      <x:c r="R54" s="48"/>
      <x:c r="S54" s="150"/>
      <x:c r="T54" s="48"/>
      <x:c r="U54" s="48"/>
      <x:c r="V54" s="48"/>
    </x:row>
    <x:row r="55">
      <x:c r="A55" s="48"/>
      <x:c r="B55" s="48"/>
      <x:c r="C55" s="48"/>
      <x:c r="D55" s="150"/>
      <x:c r="E55" s="48" t="str">
        <x:f>IF(D55="","",YEAR(TODAY())-YEAR(D55)-IF(DATE(YEAR(TODAY()),MONTH(D55),DAY(D55))&gt;TODAY(),1,0))</x:f>
      </x:c>
      <x:c r="F55" s="48"/>
      <x:c r="G55" s="48"/>
      <x:c r="H55" s="48"/>
      <x:c r="I55" s="48"/>
      <x:c r="J55" s="48"/>
      <x:c r="K55" s="48"/>
      <x:c r="L55" s="150"/>
      <x:c r="M55" s="48"/>
      <x:c r="N55" s="48"/>
      <x:c r="O55" s="48"/>
      <x:c r="P55" s="48"/>
      <x:c r="Q55" s="48"/>
      <x:c r="R55" s="48"/>
      <x:c r="S55" s="150"/>
      <x:c r="T55" s="48"/>
      <x:c r="U55" s="48"/>
      <x:c r="V55" s="48"/>
    </x:row>
    <x:row r="56">
      <x:c r="A56" s="48"/>
      <x:c r="B56" s="48"/>
      <x:c r="C56" s="48"/>
      <x:c r="D56" s="150"/>
      <x:c r="E56" s="48" t="str">
        <x:f>IF(D56="","",YEAR(TODAY())-YEAR(D56)-IF(DATE(YEAR(TODAY()),MONTH(D56),DAY(D56))&gt;TODAY(),1,0))</x:f>
      </x:c>
      <x:c r="F56" s="48"/>
      <x:c r="G56" s="48"/>
      <x:c r="H56" s="48"/>
      <x:c r="I56" s="48"/>
      <x:c r="J56" s="48"/>
      <x:c r="K56" s="48"/>
      <x:c r="L56" s="150"/>
      <x:c r="M56" s="48"/>
      <x:c r="N56" s="48"/>
      <x:c r="O56" s="48"/>
      <x:c r="P56" s="48"/>
      <x:c r="Q56" s="48"/>
      <x:c r="R56" s="48"/>
      <x:c r="S56" s="150"/>
      <x:c r="T56" s="48"/>
      <x:c r="U56" s="48"/>
      <x:c r="V56" s="48"/>
    </x:row>
    <x:row r="57">
      <x:c r="A57" s="48"/>
      <x:c r="B57" s="48"/>
      <x:c r="C57" s="48"/>
      <x:c r="D57" s="150"/>
      <x:c r="E57" s="48" t="str">
        <x:f>IF(D57="","",YEAR(TODAY())-YEAR(D57)-IF(DATE(YEAR(TODAY()),MONTH(D57),DAY(D57))&gt;TODAY(),1,0))</x:f>
      </x:c>
      <x:c r="F57" s="48"/>
      <x:c r="G57" s="48"/>
      <x:c r="H57" s="48"/>
      <x:c r="I57" s="48"/>
      <x:c r="J57" s="48"/>
      <x:c r="K57" s="48"/>
      <x:c r="L57" s="150"/>
      <x:c r="M57" s="48"/>
      <x:c r="N57" s="48"/>
      <x:c r="O57" s="48"/>
      <x:c r="P57" s="48"/>
      <x:c r="Q57" s="48"/>
      <x:c r="R57" s="48"/>
      <x:c r="S57" s="150"/>
      <x:c r="T57" s="48"/>
      <x:c r="U57" s="48"/>
      <x:c r="V57" s="48"/>
    </x:row>
    <x:row r="58">
      <x:c r="A58" s="48"/>
      <x:c r="B58" s="48"/>
      <x:c r="C58" s="48"/>
      <x:c r="D58" s="150"/>
      <x:c r="E58" s="48" t="str">
        <x:f>IF(D58="","",YEAR(TODAY())-YEAR(D58)-IF(DATE(YEAR(TODAY()),MONTH(D58),DAY(D58))&gt;TODAY(),1,0))</x:f>
      </x:c>
      <x:c r="F58" s="48"/>
      <x:c r="G58" s="48"/>
      <x:c r="H58" s="48"/>
      <x:c r="I58" s="48"/>
      <x:c r="J58" s="48"/>
      <x:c r="K58" s="48"/>
      <x:c r="L58" s="150"/>
      <x:c r="M58" s="48"/>
      <x:c r="N58" s="48"/>
      <x:c r="O58" s="48"/>
      <x:c r="P58" s="48"/>
      <x:c r="Q58" s="48"/>
      <x:c r="R58" s="48"/>
      <x:c r="S58" s="150"/>
      <x:c r="T58" s="48"/>
      <x:c r="U58" s="48"/>
      <x:c r="V58" s="48"/>
    </x:row>
    <x:row r="59">
      <x:c r="A59" s="48"/>
      <x:c r="B59" s="48"/>
      <x:c r="C59" s="48"/>
      <x:c r="D59" s="150"/>
      <x:c r="E59" s="48" t="str">
        <x:f>IF(D59="","",YEAR(TODAY())-YEAR(D59)-IF(DATE(YEAR(TODAY()),MONTH(D59),DAY(D59))&gt;TODAY(),1,0))</x:f>
      </x:c>
      <x:c r="F59" s="48"/>
      <x:c r="G59" s="48"/>
      <x:c r="H59" s="48"/>
      <x:c r="I59" s="48"/>
      <x:c r="J59" s="48"/>
      <x:c r="K59" s="48"/>
      <x:c r="L59" s="150"/>
      <x:c r="M59" s="48"/>
      <x:c r="N59" s="48"/>
      <x:c r="O59" s="48"/>
      <x:c r="P59" s="48"/>
      <x:c r="Q59" s="48"/>
      <x:c r="R59" s="48"/>
      <x:c r="S59" s="150"/>
      <x:c r="T59" s="48"/>
      <x:c r="U59" s="48"/>
      <x:c r="V59" s="48"/>
    </x:row>
    <x:row r="60">
      <x:c r="A60" s="48"/>
      <x:c r="B60" s="48"/>
      <x:c r="C60" s="48"/>
      <x:c r="D60" s="150"/>
      <x:c r="E60" s="48" t="str">
        <x:f>IF(D60="","",YEAR(TODAY())-YEAR(D60)-IF(DATE(YEAR(TODAY()),MONTH(D60),DAY(D60))&gt;TODAY(),1,0))</x:f>
      </x:c>
      <x:c r="F60" s="48"/>
      <x:c r="G60" s="48"/>
      <x:c r="H60" s="48"/>
      <x:c r="I60" s="48"/>
      <x:c r="J60" s="48"/>
      <x:c r="K60" s="48"/>
      <x:c r="L60" s="150"/>
      <x:c r="M60" s="48"/>
      <x:c r="N60" s="48"/>
      <x:c r="O60" s="48"/>
      <x:c r="P60" s="48"/>
      <x:c r="Q60" s="48"/>
      <x:c r="R60" s="48"/>
      <x:c r="S60" s="150"/>
      <x:c r="T60" s="48"/>
      <x:c r="U60" s="48"/>
      <x:c r="V60" s="48"/>
    </x:row>
    <x:row r="61">
      <x:c r="A61" s="48"/>
      <x:c r="B61" s="48"/>
      <x:c r="C61" s="48"/>
      <x:c r="D61" s="150"/>
      <x:c r="E61" s="48" t="str">
        <x:f>IF(D61="","",YEAR(TODAY())-YEAR(D61)-IF(DATE(YEAR(TODAY()),MONTH(D61),DAY(D61))&gt;TODAY(),1,0))</x:f>
      </x:c>
      <x:c r="F61" s="48"/>
      <x:c r="G61" s="48"/>
      <x:c r="H61" s="48"/>
      <x:c r="I61" s="48"/>
      <x:c r="J61" s="48"/>
      <x:c r="K61" s="48"/>
      <x:c r="L61" s="150"/>
      <x:c r="M61" s="48"/>
      <x:c r="N61" s="48"/>
      <x:c r="O61" s="48"/>
      <x:c r="P61" s="48"/>
      <x:c r="Q61" s="48"/>
      <x:c r="R61" s="48"/>
      <x:c r="S61" s="150"/>
      <x:c r="T61" s="48"/>
      <x:c r="U61" s="48"/>
      <x:c r="V61" s="48"/>
    </x:row>
    <x:row r="62">
      <x:c r="A62" s="48"/>
      <x:c r="B62" s="48"/>
      <x:c r="C62" s="48"/>
      <x:c r="D62" s="150"/>
      <x:c r="E62" s="48" t="str">
        <x:f>IF(D62="","",YEAR(TODAY())-YEAR(D62)-IF(DATE(YEAR(TODAY()),MONTH(D62),DAY(D62))&gt;TODAY(),1,0))</x:f>
      </x:c>
      <x:c r="F62" s="48"/>
      <x:c r="G62" s="48"/>
      <x:c r="H62" s="48"/>
      <x:c r="I62" s="48"/>
      <x:c r="J62" s="48"/>
      <x:c r="K62" s="48"/>
      <x:c r="L62" s="150"/>
      <x:c r="M62" s="48"/>
      <x:c r="N62" s="48"/>
      <x:c r="O62" s="48"/>
      <x:c r="P62" s="48"/>
      <x:c r="Q62" s="48"/>
      <x:c r="R62" s="48"/>
      <x:c r="S62" s="150"/>
      <x:c r="T62" s="48"/>
      <x:c r="U62" s="48"/>
      <x:c r="V62" s="48"/>
    </x:row>
    <x:row r="63">
      <x:c r="A63" s="48"/>
      <x:c r="B63" s="48"/>
      <x:c r="C63" s="48"/>
      <x:c r="D63" s="150"/>
      <x:c r="E63" s="48" t="str">
        <x:f>IF(D63="","",YEAR(TODAY())-YEAR(D63)-IF(DATE(YEAR(TODAY()),MONTH(D63),DAY(D63))&gt;TODAY(),1,0))</x:f>
      </x:c>
      <x:c r="F63" s="48"/>
      <x:c r="G63" s="48"/>
      <x:c r="H63" s="48"/>
      <x:c r="I63" s="48"/>
      <x:c r="J63" s="48"/>
      <x:c r="K63" s="48"/>
      <x:c r="L63" s="150"/>
      <x:c r="M63" s="48"/>
      <x:c r="N63" s="48"/>
      <x:c r="O63" s="48"/>
      <x:c r="P63" s="48"/>
      <x:c r="Q63" s="48"/>
      <x:c r="R63" s="48"/>
      <x:c r="S63" s="150"/>
      <x:c r="T63" s="48"/>
      <x:c r="U63" s="48"/>
      <x:c r="V63" s="48"/>
    </x:row>
    <x:row r="64">
      <x:c r="A64" s="48"/>
      <x:c r="B64" s="48"/>
      <x:c r="C64" s="48"/>
      <x:c r="D64" s="150"/>
      <x:c r="E64" s="48" t="str">
        <x:f>IF(D64="","",YEAR(TODAY())-YEAR(D64)-IF(DATE(YEAR(TODAY()),MONTH(D64),DAY(D64))&gt;TODAY(),1,0))</x:f>
      </x:c>
      <x:c r="F64" s="48"/>
      <x:c r="G64" s="48"/>
      <x:c r="H64" s="48"/>
      <x:c r="I64" s="48"/>
      <x:c r="J64" s="48"/>
      <x:c r="K64" s="48"/>
      <x:c r="L64" s="150"/>
      <x:c r="M64" s="48"/>
      <x:c r="N64" s="48"/>
      <x:c r="O64" s="48"/>
      <x:c r="P64" s="48"/>
      <x:c r="Q64" s="48"/>
      <x:c r="R64" s="48"/>
      <x:c r="S64" s="150"/>
      <x:c r="T64" s="48"/>
      <x:c r="U64" s="48"/>
      <x:c r="V64" s="48"/>
    </x:row>
    <x:row r="65">
      <x:c r="A65" s="48"/>
      <x:c r="B65" s="48"/>
      <x:c r="C65" s="48"/>
      <x:c r="D65" s="150"/>
      <x:c r="E65" s="48" t="str">
        <x:f>IF(D65="","",YEAR(TODAY())-YEAR(D65)-IF(DATE(YEAR(TODAY()),MONTH(D65),DAY(D65))&gt;TODAY(),1,0))</x:f>
      </x:c>
      <x:c r="F65" s="48"/>
      <x:c r="G65" s="48"/>
      <x:c r="H65" s="48"/>
      <x:c r="I65" s="48"/>
      <x:c r="J65" s="48"/>
      <x:c r="K65" s="48"/>
      <x:c r="L65" s="150"/>
      <x:c r="M65" s="48"/>
      <x:c r="N65" s="48"/>
      <x:c r="O65" s="48"/>
      <x:c r="P65" s="48"/>
      <x:c r="Q65" s="48"/>
      <x:c r="R65" s="48"/>
      <x:c r="S65" s="150"/>
      <x:c r="T65" s="48"/>
      <x:c r="U65" s="48"/>
      <x:c r="V65" s="48"/>
    </x:row>
    <x:row r="66">
      <x:c r="A66" s="48"/>
      <x:c r="B66" s="48"/>
      <x:c r="C66" s="48"/>
      <x:c r="D66" s="150"/>
      <x:c r="E66" s="48" t="str">
        <x:f>IF(D66="","",YEAR(TODAY())-YEAR(D66)-IF(DATE(YEAR(TODAY()),MONTH(D66),DAY(D66))&gt;TODAY(),1,0))</x:f>
      </x:c>
      <x:c r="F66" s="48"/>
      <x:c r="G66" s="48"/>
      <x:c r="H66" s="48"/>
      <x:c r="I66" s="48"/>
      <x:c r="J66" s="48"/>
      <x:c r="K66" s="48"/>
      <x:c r="L66" s="150"/>
      <x:c r="M66" s="48"/>
      <x:c r="N66" s="48"/>
      <x:c r="O66" s="48"/>
      <x:c r="P66" s="48"/>
      <x:c r="Q66" s="48"/>
      <x:c r="R66" s="48"/>
      <x:c r="S66" s="150"/>
      <x:c r="T66" s="48"/>
      <x:c r="U66" s="48"/>
      <x:c r="V66" s="48"/>
    </x:row>
    <x:row r="67">
      <x:c r="A67" s="48"/>
      <x:c r="B67" s="48"/>
      <x:c r="C67" s="48"/>
      <x:c r="D67" s="150"/>
      <x:c r="E67" s="48" t="str">
        <x:f>IF(D67="","",YEAR(TODAY())-YEAR(D67)-IF(DATE(YEAR(TODAY()),MONTH(D67),DAY(D67))&gt;TODAY(),1,0))</x:f>
      </x:c>
      <x:c r="F67" s="48"/>
      <x:c r="G67" s="48"/>
      <x:c r="H67" s="48"/>
      <x:c r="I67" s="48"/>
      <x:c r="J67" s="48"/>
      <x:c r="K67" s="48"/>
      <x:c r="L67" s="150"/>
      <x:c r="M67" s="48"/>
      <x:c r="N67" s="48"/>
      <x:c r="O67" s="48"/>
      <x:c r="P67" s="48"/>
      <x:c r="Q67" s="48"/>
      <x:c r="R67" s="48"/>
      <x:c r="S67" s="150"/>
      <x:c r="T67" s="48"/>
      <x:c r="U67" s="48"/>
      <x:c r="V67" s="48"/>
    </x:row>
    <x:row r="68">
      <x:c r="A68" s="48"/>
      <x:c r="B68" s="48"/>
      <x:c r="C68" s="48"/>
      <x:c r="D68" s="150"/>
      <x:c r="E68" s="48" t="str">
        <x:f>IF(D68="","",YEAR(TODAY())-YEAR(D68)-IF(DATE(YEAR(TODAY()),MONTH(D68),DAY(D68))&gt;TODAY(),1,0))</x:f>
      </x:c>
      <x:c r="F68" s="48"/>
      <x:c r="G68" s="48"/>
      <x:c r="H68" s="48"/>
      <x:c r="I68" s="48"/>
      <x:c r="J68" s="48"/>
      <x:c r="K68" s="48"/>
      <x:c r="L68" s="150"/>
      <x:c r="M68" s="48"/>
      <x:c r="N68" s="48"/>
      <x:c r="O68" s="48"/>
      <x:c r="P68" s="48"/>
      <x:c r="Q68" s="48"/>
      <x:c r="R68" s="48"/>
      <x:c r="S68" s="150"/>
      <x:c r="T68" s="48"/>
      <x:c r="U68" s="48"/>
      <x:c r="V68" s="48"/>
    </x:row>
    <x:row r="69">
      <x:c r="A69" s="48"/>
      <x:c r="B69" s="48"/>
      <x:c r="C69" s="48"/>
      <x:c r="D69" s="150"/>
      <x:c r="E69" s="48" t="str">
        <x:f>IF(D69="","",YEAR(TODAY())-YEAR(D69)-IF(DATE(YEAR(TODAY()),MONTH(D69),DAY(D69))&gt;TODAY(),1,0))</x:f>
      </x:c>
      <x:c r="F69" s="48"/>
      <x:c r="G69" s="48"/>
      <x:c r="H69" s="48"/>
      <x:c r="I69" s="48"/>
      <x:c r="J69" s="48"/>
      <x:c r="K69" s="48"/>
      <x:c r="L69" s="150"/>
      <x:c r="M69" s="48"/>
      <x:c r="N69" s="48"/>
      <x:c r="O69" s="48"/>
      <x:c r="P69" s="48"/>
      <x:c r="Q69" s="48"/>
      <x:c r="R69" s="48"/>
      <x:c r="S69" s="150"/>
      <x:c r="T69" s="48"/>
      <x:c r="U69" s="48"/>
      <x:c r="V69" s="48"/>
    </x:row>
    <x:row r="70">
      <x:c r="A70" s="48"/>
      <x:c r="B70" s="48"/>
      <x:c r="C70" s="48"/>
      <x:c r="D70" s="150"/>
      <x:c r="E70" s="48" t="str">
        <x:f>IF(D70="","",YEAR(TODAY())-YEAR(D70)-IF(DATE(YEAR(TODAY()),MONTH(D70),DAY(D70))&gt;TODAY(),1,0))</x:f>
      </x:c>
      <x:c r="F70" s="48"/>
      <x:c r="G70" s="48"/>
      <x:c r="H70" s="48"/>
      <x:c r="I70" s="48"/>
      <x:c r="J70" s="48"/>
      <x:c r="K70" s="48"/>
      <x:c r="L70" s="150"/>
      <x:c r="M70" s="48"/>
      <x:c r="N70" s="48"/>
      <x:c r="O70" s="48"/>
      <x:c r="P70" s="48"/>
      <x:c r="Q70" s="48"/>
      <x:c r="R70" s="48"/>
      <x:c r="S70" s="150"/>
      <x:c r="T70" s="48"/>
      <x:c r="U70" s="48"/>
      <x:c r="V70" s="48"/>
    </x:row>
    <x:row r="71">
      <x:c r="A71" s="48"/>
      <x:c r="B71" s="48"/>
      <x:c r="C71" s="48"/>
      <x:c r="D71" s="150"/>
      <x:c r="E71" s="48" t="str">
        <x:f>IF(D71="","",YEAR(TODAY())-YEAR(D71)-IF(DATE(YEAR(TODAY()),MONTH(D71),DAY(D71))&gt;TODAY(),1,0))</x:f>
      </x:c>
      <x:c r="F71" s="48"/>
      <x:c r="G71" s="48"/>
      <x:c r="H71" s="48"/>
      <x:c r="I71" s="48"/>
      <x:c r="J71" s="48"/>
      <x:c r="K71" s="48"/>
      <x:c r="L71" s="150"/>
      <x:c r="M71" s="48"/>
      <x:c r="N71" s="48"/>
      <x:c r="O71" s="48"/>
      <x:c r="P71" s="48"/>
      <x:c r="Q71" s="48"/>
      <x:c r="R71" s="48"/>
      <x:c r="S71" s="150"/>
      <x:c r="T71" s="48"/>
      <x:c r="U71" s="48"/>
      <x:c r="V71" s="48"/>
    </x:row>
    <x:row r="72">
      <x:c r="A72" s="48"/>
      <x:c r="B72" s="48"/>
      <x:c r="C72" s="48"/>
      <x:c r="D72" s="150"/>
      <x:c r="E72" s="48" t="str">
        <x:f>IF(D72="","",YEAR(TODAY())-YEAR(D72)-IF(DATE(YEAR(TODAY()),MONTH(D72),DAY(D72))&gt;TODAY(),1,0))</x:f>
      </x:c>
      <x:c r="F72" s="48"/>
      <x:c r="G72" s="48"/>
      <x:c r="H72" s="48"/>
      <x:c r="I72" s="48"/>
      <x:c r="J72" s="48"/>
      <x:c r="K72" s="48"/>
      <x:c r="L72" s="150"/>
      <x:c r="M72" s="48"/>
      <x:c r="N72" s="48"/>
      <x:c r="O72" s="48"/>
      <x:c r="P72" s="48"/>
      <x:c r="Q72" s="48"/>
      <x:c r="R72" s="48"/>
      <x:c r="S72" s="150"/>
      <x:c r="T72" s="48"/>
      <x:c r="U72" s="48"/>
      <x:c r="V72" s="48"/>
    </x:row>
    <x:row r="73">
      <x:c r="A73" s="48"/>
      <x:c r="B73" s="48"/>
      <x:c r="C73" s="48"/>
      <x:c r="D73" s="150"/>
      <x:c r="E73" s="48" t="str">
        <x:f>IF(D73="","",YEAR(TODAY())-YEAR(D73)-IF(DATE(YEAR(TODAY()),MONTH(D73),DAY(D73))&gt;TODAY(),1,0))</x:f>
      </x:c>
      <x:c r="F73" s="48"/>
      <x:c r="G73" s="48"/>
      <x:c r="H73" s="48"/>
      <x:c r="I73" s="48"/>
      <x:c r="J73" s="48"/>
      <x:c r="K73" s="48"/>
      <x:c r="L73" s="150"/>
      <x:c r="M73" s="48"/>
      <x:c r="N73" s="48"/>
      <x:c r="O73" s="48"/>
      <x:c r="P73" s="48"/>
      <x:c r="Q73" s="48"/>
      <x:c r="R73" s="48"/>
      <x:c r="S73" s="150"/>
      <x:c r="T73" s="48"/>
      <x:c r="U73" s="48"/>
      <x:c r="V73" s="48"/>
    </x:row>
    <x:row r="74">
      <x:c r="A74" s="48"/>
      <x:c r="B74" s="48"/>
      <x:c r="C74" s="48"/>
      <x:c r="D74" s="150"/>
      <x:c r="E74" s="48" t="str">
        <x:f>IF(D74="","",YEAR(TODAY())-YEAR(D74)-IF(DATE(YEAR(TODAY()),MONTH(D74),DAY(D74))&gt;TODAY(),1,0))</x:f>
      </x:c>
      <x:c r="F74" s="48"/>
      <x:c r="G74" s="48"/>
      <x:c r="H74" s="48"/>
      <x:c r="I74" s="48"/>
      <x:c r="J74" s="48"/>
      <x:c r="K74" s="48"/>
      <x:c r="L74" s="150"/>
      <x:c r="M74" s="48"/>
      <x:c r="N74" s="48"/>
      <x:c r="O74" s="48"/>
      <x:c r="P74" s="48"/>
      <x:c r="Q74" s="48"/>
      <x:c r="R74" s="48"/>
      <x:c r="S74" s="150"/>
      <x:c r="T74" s="48"/>
      <x:c r="U74" s="48"/>
      <x:c r="V74" s="48"/>
    </x:row>
    <x:row r="75">
      <x:c r="A75" s="48"/>
      <x:c r="B75" s="48"/>
      <x:c r="C75" s="48"/>
      <x:c r="D75" s="150"/>
      <x:c r="E75" s="48" t="str">
        <x:f>IF(D75="","",YEAR(TODAY())-YEAR(D75)-IF(DATE(YEAR(TODAY()),MONTH(D75),DAY(D75))&gt;TODAY(),1,0))</x:f>
      </x:c>
      <x:c r="F75" s="48"/>
      <x:c r="G75" s="48"/>
      <x:c r="H75" s="48"/>
      <x:c r="I75" s="48"/>
      <x:c r="J75" s="48"/>
      <x:c r="K75" s="48"/>
      <x:c r="L75" s="150"/>
      <x:c r="M75" s="48"/>
      <x:c r="N75" s="48"/>
      <x:c r="O75" s="48"/>
      <x:c r="P75" s="48"/>
      <x:c r="Q75" s="48"/>
      <x:c r="R75" s="48"/>
      <x:c r="S75" s="150"/>
      <x:c r="T75" s="48"/>
      <x:c r="U75" s="48"/>
      <x:c r="V75" s="48"/>
    </x:row>
    <x:row r="76">
      <x:c r="A76" s="48"/>
      <x:c r="B76" s="48"/>
      <x:c r="C76" s="48"/>
      <x:c r="D76" s="150"/>
      <x:c r="E76" s="48" t="str">
        <x:f>IF(D76="","",YEAR(TODAY())-YEAR(D76)-IF(DATE(YEAR(TODAY()),MONTH(D76),DAY(D76))&gt;TODAY(),1,0))</x:f>
      </x:c>
      <x:c r="F76" s="48"/>
      <x:c r="G76" s="48"/>
      <x:c r="H76" s="48"/>
      <x:c r="I76" s="48"/>
      <x:c r="J76" s="48"/>
      <x:c r="K76" s="48"/>
      <x:c r="L76" s="150"/>
      <x:c r="M76" s="48"/>
      <x:c r="N76" s="48"/>
      <x:c r="O76" s="48"/>
      <x:c r="P76" s="48"/>
      <x:c r="Q76" s="48"/>
      <x:c r="R76" s="48"/>
      <x:c r="S76" s="150"/>
      <x:c r="T76" s="48"/>
      <x:c r="U76" s="48"/>
      <x:c r="V76" s="48"/>
    </x:row>
    <x:row r="77">
      <x:c r="A77" s="48"/>
      <x:c r="B77" s="48"/>
      <x:c r="C77" s="48"/>
      <x:c r="D77" s="150"/>
      <x:c r="E77" s="48" t="str">
        <x:f>IF(D77="","",YEAR(TODAY())-YEAR(D77)-IF(DATE(YEAR(TODAY()),MONTH(D77),DAY(D77))&gt;TODAY(),1,0))</x:f>
      </x:c>
      <x:c r="F77" s="48"/>
      <x:c r="G77" s="48"/>
      <x:c r="H77" s="48"/>
      <x:c r="I77" s="48"/>
      <x:c r="J77" s="48"/>
      <x:c r="K77" s="48"/>
      <x:c r="L77" s="150"/>
      <x:c r="M77" s="48"/>
      <x:c r="N77" s="48"/>
      <x:c r="O77" s="48"/>
      <x:c r="P77" s="48"/>
      <x:c r="Q77" s="48"/>
      <x:c r="R77" s="48"/>
      <x:c r="S77" s="150"/>
      <x:c r="T77" s="48"/>
      <x:c r="U77" s="48"/>
      <x:c r="V77" s="48"/>
    </x:row>
    <x:row r="78">
      <x:c r="A78" s="48"/>
      <x:c r="B78" s="48"/>
      <x:c r="C78" s="48"/>
      <x:c r="D78" s="150"/>
      <x:c r="E78" s="48" t="str">
        <x:f>IF(D78="","",YEAR(TODAY())-YEAR(D78)-IF(DATE(YEAR(TODAY()),MONTH(D78),DAY(D78))&gt;TODAY(),1,0))</x:f>
      </x:c>
      <x:c r="F78" s="48"/>
      <x:c r="G78" s="48"/>
      <x:c r="H78" s="48"/>
      <x:c r="I78" s="48"/>
      <x:c r="J78" s="48"/>
      <x:c r="K78" s="48"/>
      <x:c r="L78" s="150"/>
      <x:c r="M78" s="48"/>
      <x:c r="N78" s="48"/>
      <x:c r="O78" s="48"/>
      <x:c r="P78" s="48"/>
      <x:c r="Q78" s="48"/>
      <x:c r="R78" s="48"/>
      <x:c r="S78" s="150"/>
      <x:c r="T78" s="48"/>
      <x:c r="U78" s="48"/>
      <x:c r="V78" s="48"/>
    </x:row>
    <x:row r="79">
      <x:c r="A79" s="48"/>
      <x:c r="B79" s="48"/>
      <x:c r="C79" s="48"/>
      <x:c r="D79" s="150"/>
      <x:c r="E79" s="48" t="str">
        <x:f>IF(D79="","",YEAR(TODAY())-YEAR(D79)-IF(DATE(YEAR(TODAY()),MONTH(D79),DAY(D79))&gt;TODAY(),1,0))</x:f>
      </x:c>
      <x:c r="F79" s="48"/>
      <x:c r="G79" s="48"/>
      <x:c r="H79" s="48"/>
      <x:c r="I79" s="48"/>
      <x:c r="J79" s="48"/>
      <x:c r="K79" s="48"/>
      <x:c r="L79" s="150"/>
      <x:c r="M79" s="48"/>
      <x:c r="N79" s="48"/>
      <x:c r="O79" s="48"/>
      <x:c r="P79" s="48"/>
      <x:c r="Q79" s="48"/>
      <x:c r="R79" s="48"/>
      <x:c r="S79" s="150"/>
      <x:c r="T79" s="48"/>
      <x:c r="U79" s="48"/>
      <x:c r="V79" s="48"/>
    </x:row>
    <x:row r="80">
      <x:c r="A80" s="48"/>
      <x:c r="B80" s="48"/>
      <x:c r="C80" s="48"/>
      <x:c r="D80" s="150"/>
      <x:c r="E80" s="48" t="str">
        <x:f>IF(D80="","",YEAR(TODAY())-YEAR(D80)-IF(DATE(YEAR(TODAY()),MONTH(D80),DAY(D80))&gt;TODAY(),1,0))</x:f>
      </x:c>
      <x:c r="F80" s="48"/>
      <x:c r="G80" s="48"/>
      <x:c r="H80" s="48"/>
      <x:c r="I80" s="48"/>
      <x:c r="J80" s="48"/>
      <x:c r="K80" s="48"/>
      <x:c r="L80" s="150"/>
      <x:c r="M80" s="48"/>
      <x:c r="N80" s="48"/>
      <x:c r="O80" s="48"/>
      <x:c r="P80" s="48"/>
      <x:c r="Q80" s="48"/>
      <x:c r="R80" s="48"/>
      <x:c r="S80" s="150"/>
      <x:c r="T80" s="48"/>
      <x:c r="U80" s="48"/>
      <x:c r="V80" s="48"/>
    </x:row>
    <x:row r="81">
      <x:c r="A81" s="48"/>
      <x:c r="B81" s="48"/>
      <x:c r="C81" s="48"/>
      <x:c r="D81" s="150"/>
      <x:c r="E81" s="48" t="str">
        <x:f>IF(D81="","",YEAR(TODAY())-YEAR(D81)-IF(DATE(YEAR(TODAY()),MONTH(D81),DAY(D81))&gt;TODAY(),1,0))</x:f>
      </x:c>
      <x:c r="F81" s="48"/>
      <x:c r="G81" s="48"/>
      <x:c r="H81" s="48"/>
      <x:c r="I81" s="48"/>
      <x:c r="J81" s="48"/>
      <x:c r="K81" s="48"/>
      <x:c r="L81" s="150"/>
      <x:c r="M81" s="48"/>
      <x:c r="N81" s="48"/>
      <x:c r="O81" s="48"/>
      <x:c r="P81" s="48"/>
      <x:c r="Q81" s="48"/>
      <x:c r="R81" s="48"/>
      <x:c r="S81" s="150"/>
      <x:c r="T81" s="48"/>
      <x:c r="U81" s="48"/>
      <x:c r="V81" s="48"/>
    </x:row>
    <x:row r="82">
      <x:c r="A82" s="48"/>
      <x:c r="B82" s="48"/>
      <x:c r="C82" s="48"/>
      <x:c r="D82" s="150"/>
      <x:c r="E82" s="48" t="str">
        <x:f>IF(D82="","",YEAR(TODAY())-YEAR(D82)-IF(DATE(YEAR(TODAY()),MONTH(D82),DAY(D82))&gt;TODAY(),1,0))</x:f>
      </x:c>
      <x:c r="F82" s="48"/>
      <x:c r="G82" s="48"/>
      <x:c r="H82" s="48"/>
      <x:c r="I82" s="48"/>
      <x:c r="J82" s="48"/>
      <x:c r="K82" s="48"/>
      <x:c r="L82" s="150"/>
      <x:c r="M82" s="48"/>
      <x:c r="N82" s="48"/>
      <x:c r="O82" s="48"/>
      <x:c r="P82" s="48"/>
      <x:c r="Q82" s="48"/>
      <x:c r="R82" s="48"/>
      <x:c r="S82" s="150"/>
      <x:c r="T82" s="48"/>
      <x:c r="U82" s="48"/>
      <x:c r="V82" s="48"/>
    </x:row>
    <x:row r="83">
      <x:c r="A83" s="48"/>
      <x:c r="B83" s="48"/>
      <x:c r="C83" s="48"/>
      <x:c r="D83" s="150"/>
      <x:c r="E83" s="48" t="str">
        <x:f>IF(D83="","",YEAR(TODAY())-YEAR(D83)-IF(DATE(YEAR(TODAY()),MONTH(D83),DAY(D83))&gt;TODAY(),1,0))</x:f>
      </x:c>
      <x:c r="F83" s="48"/>
      <x:c r="G83" s="48"/>
      <x:c r="H83" s="48"/>
      <x:c r="I83" s="48"/>
      <x:c r="J83" s="48"/>
      <x:c r="K83" s="48"/>
      <x:c r="L83" s="150"/>
      <x:c r="M83" s="48"/>
      <x:c r="N83" s="48"/>
      <x:c r="O83" s="48"/>
      <x:c r="P83" s="48"/>
      <x:c r="Q83" s="48"/>
      <x:c r="R83" s="48"/>
      <x:c r="S83" s="150"/>
      <x:c r="T83" s="48"/>
      <x:c r="U83" s="48"/>
      <x:c r="V83" s="48"/>
    </x:row>
    <x:row r="84">
      <x:c r="A84" s="48"/>
      <x:c r="B84" s="48"/>
      <x:c r="C84" s="48"/>
      <x:c r="D84" s="150"/>
      <x:c r="E84" s="48" t="str">
        <x:f>IF(D84="","",YEAR(TODAY())-YEAR(D84)-IF(DATE(YEAR(TODAY()),MONTH(D84),DAY(D84))&gt;TODAY(),1,0))</x:f>
      </x:c>
      <x:c r="F84" s="48"/>
      <x:c r="G84" s="48"/>
      <x:c r="H84" s="48"/>
      <x:c r="I84" s="48"/>
      <x:c r="J84" s="48"/>
      <x:c r="K84" s="48"/>
      <x:c r="L84" s="150"/>
      <x:c r="M84" s="48"/>
      <x:c r="N84" s="48"/>
      <x:c r="O84" s="48"/>
      <x:c r="P84" s="48"/>
      <x:c r="Q84" s="48"/>
      <x:c r="R84" s="48"/>
      <x:c r="S84" s="150"/>
      <x:c r="T84" s="48"/>
      <x:c r="U84" s="48"/>
      <x:c r="V84" s="48"/>
    </x:row>
    <x:row r="85">
      <x:c r="A85" s="48"/>
      <x:c r="B85" s="48"/>
      <x:c r="C85" s="48"/>
      <x:c r="D85" s="150"/>
      <x:c r="E85" s="48" t="str">
        <x:f>IF(D85="","",YEAR(TODAY())-YEAR(D85)-IF(DATE(YEAR(TODAY()),MONTH(D85),DAY(D85))&gt;TODAY(),1,0))</x:f>
      </x:c>
      <x:c r="F85" s="48"/>
      <x:c r="G85" s="48"/>
      <x:c r="H85" s="48"/>
      <x:c r="I85" s="48"/>
      <x:c r="J85" s="48"/>
      <x:c r="K85" s="48"/>
      <x:c r="L85" s="150"/>
      <x:c r="M85" s="48"/>
      <x:c r="N85" s="48"/>
      <x:c r="O85" s="48"/>
      <x:c r="P85" s="48"/>
      <x:c r="Q85" s="48"/>
      <x:c r="R85" s="48"/>
      <x:c r="S85" s="150"/>
      <x:c r="T85" s="48"/>
      <x:c r="U85" s="48"/>
      <x:c r="V85" s="48"/>
    </x:row>
    <x:row r="86">
      <x:c r="A86" s="48"/>
      <x:c r="B86" s="48"/>
      <x:c r="C86" s="48"/>
      <x:c r="D86" s="150"/>
      <x:c r="E86" s="48" t="str">
        <x:f>IF(D86="","",YEAR(TODAY())-YEAR(D86)-IF(DATE(YEAR(TODAY()),MONTH(D86),DAY(D86))&gt;TODAY(),1,0))</x:f>
      </x:c>
      <x:c r="F86" s="48"/>
      <x:c r="G86" s="48"/>
      <x:c r="H86" s="48"/>
      <x:c r="I86" s="48"/>
      <x:c r="J86" s="48"/>
      <x:c r="K86" s="48"/>
      <x:c r="L86" s="150"/>
      <x:c r="M86" s="48"/>
      <x:c r="N86" s="48"/>
      <x:c r="O86" s="48"/>
      <x:c r="P86" s="48"/>
      <x:c r="Q86" s="48"/>
      <x:c r="R86" s="48"/>
      <x:c r="S86" s="150"/>
      <x:c r="T86" s="48"/>
      <x:c r="U86" s="48"/>
      <x:c r="V86" s="48"/>
    </x:row>
    <x:row r="87">
      <x:c r="A87" s="48"/>
      <x:c r="B87" s="48"/>
      <x:c r="C87" s="48"/>
      <x:c r="D87" s="150"/>
      <x:c r="E87" s="48" t="str">
        <x:f>IF(D87="","",YEAR(TODAY())-YEAR(D87)-IF(DATE(YEAR(TODAY()),MONTH(D87),DAY(D87))&gt;TODAY(),1,0))</x:f>
      </x:c>
      <x:c r="F87" s="48"/>
      <x:c r="G87" s="48"/>
      <x:c r="H87" s="48"/>
      <x:c r="I87" s="48"/>
      <x:c r="J87" s="48"/>
      <x:c r="K87" s="48"/>
      <x:c r="L87" s="150"/>
      <x:c r="M87" s="48"/>
      <x:c r="N87" s="48"/>
      <x:c r="O87" s="48"/>
      <x:c r="P87" s="48"/>
      <x:c r="Q87" s="48"/>
      <x:c r="R87" s="48"/>
      <x:c r="S87" s="150"/>
      <x:c r="T87" s="48"/>
      <x:c r="U87" s="48"/>
      <x:c r="V87" s="48"/>
    </x:row>
    <x:row r="88">
      <x:c r="A88" s="48"/>
      <x:c r="B88" s="48"/>
      <x:c r="C88" s="48"/>
      <x:c r="D88" s="150"/>
      <x:c r="E88" s="48" t="str">
        <x:f>IF(D88="","",YEAR(TODAY())-YEAR(D88)-IF(DATE(YEAR(TODAY()),MONTH(D88),DAY(D88))&gt;TODAY(),1,0))</x:f>
      </x:c>
      <x:c r="F88" s="48"/>
      <x:c r="G88" s="48"/>
      <x:c r="H88" s="48"/>
      <x:c r="I88" s="48"/>
      <x:c r="J88" s="48"/>
      <x:c r="K88" s="48"/>
      <x:c r="L88" s="150"/>
      <x:c r="M88" s="48"/>
      <x:c r="N88" s="48"/>
      <x:c r="O88" s="48"/>
      <x:c r="P88" s="48"/>
      <x:c r="Q88" s="48"/>
      <x:c r="R88" s="48"/>
      <x:c r="S88" s="150"/>
      <x:c r="T88" s="48"/>
      <x:c r="U88" s="48"/>
      <x:c r="V88" s="48"/>
    </x:row>
    <x:row r="89">
      <x:c r="A89" s="48"/>
      <x:c r="B89" s="48"/>
      <x:c r="C89" s="48"/>
      <x:c r="D89" s="150"/>
      <x:c r="E89" s="48" t="str">
        <x:f>IF(D89="","",YEAR(TODAY())-YEAR(D89)-IF(DATE(YEAR(TODAY()),MONTH(D89),DAY(D89))&gt;TODAY(),1,0))</x:f>
      </x:c>
      <x:c r="F89" s="48"/>
      <x:c r="G89" s="48"/>
      <x:c r="H89" s="48"/>
      <x:c r="I89" s="48"/>
      <x:c r="J89" s="48"/>
      <x:c r="K89" s="48"/>
      <x:c r="L89" s="150"/>
      <x:c r="M89" s="48"/>
      <x:c r="N89" s="48"/>
      <x:c r="O89" s="48"/>
      <x:c r="P89" s="48"/>
      <x:c r="Q89" s="48"/>
      <x:c r="R89" s="48"/>
      <x:c r="S89" s="150"/>
      <x:c r="T89" s="48"/>
      <x:c r="U89" s="48"/>
      <x:c r="V89" s="48"/>
    </x:row>
    <x:row r="90">
      <x:c r="A90" s="48"/>
      <x:c r="B90" s="48"/>
      <x:c r="C90" s="48"/>
      <x:c r="D90" s="150"/>
      <x:c r="E90" s="48" t="str">
        <x:f>IF(D90="","",YEAR(TODAY())-YEAR(D90)-IF(DATE(YEAR(TODAY()),MONTH(D90),DAY(D90))&gt;TODAY(),1,0))</x:f>
      </x:c>
      <x:c r="F90" s="48"/>
      <x:c r="G90" s="48"/>
      <x:c r="H90" s="48"/>
      <x:c r="I90" s="48"/>
      <x:c r="J90" s="48"/>
      <x:c r="K90" s="48"/>
      <x:c r="L90" s="150"/>
      <x:c r="M90" s="48"/>
      <x:c r="N90" s="48"/>
      <x:c r="O90" s="48"/>
      <x:c r="P90" s="48"/>
      <x:c r="Q90" s="48"/>
      <x:c r="R90" s="48"/>
      <x:c r="S90" s="150"/>
      <x:c r="T90" s="48"/>
      <x:c r="U90" s="48"/>
      <x:c r="V90" s="48"/>
    </x:row>
    <x:row r="91">
      <x:c r="A91" s="48"/>
      <x:c r="B91" s="48"/>
      <x:c r="C91" s="48"/>
      <x:c r="D91" s="150"/>
      <x:c r="E91" s="48" t="str">
        <x:f>IF(D91="","",YEAR(TODAY())-YEAR(D91)-IF(DATE(YEAR(TODAY()),MONTH(D91),DAY(D91))&gt;TODAY(),1,0))</x:f>
      </x:c>
      <x:c r="F91" s="48"/>
      <x:c r="G91" s="48"/>
      <x:c r="H91" s="48"/>
      <x:c r="I91" s="48"/>
      <x:c r="J91" s="48"/>
      <x:c r="K91" s="48"/>
      <x:c r="L91" s="150"/>
      <x:c r="M91" s="48"/>
      <x:c r="N91" s="48"/>
      <x:c r="O91" s="48"/>
      <x:c r="P91" s="48"/>
      <x:c r="Q91" s="48"/>
      <x:c r="R91" s="48"/>
      <x:c r="S91" s="150"/>
      <x:c r="T91" s="48"/>
      <x:c r="U91" s="48"/>
      <x:c r="V91" s="48"/>
    </x:row>
    <x:row r="92">
      <x:c r="A92" s="48"/>
      <x:c r="B92" s="48"/>
      <x:c r="C92" s="48"/>
      <x:c r="D92" s="150"/>
      <x:c r="E92" s="48" t="str">
        <x:f>IF(D92="","",YEAR(TODAY())-YEAR(D92)-IF(DATE(YEAR(TODAY()),MONTH(D92),DAY(D92))&gt;TODAY(),1,0))</x:f>
      </x:c>
      <x:c r="F92" s="48"/>
      <x:c r="G92" s="48"/>
      <x:c r="H92" s="48"/>
      <x:c r="I92" s="48"/>
      <x:c r="J92" s="48"/>
      <x:c r="K92" s="48"/>
      <x:c r="L92" s="150"/>
      <x:c r="M92" s="48"/>
      <x:c r="N92" s="48"/>
      <x:c r="O92" s="48"/>
      <x:c r="P92" s="48"/>
      <x:c r="Q92" s="48"/>
      <x:c r="R92" s="48"/>
      <x:c r="S92" s="150"/>
      <x:c r="T92" s="48"/>
      <x:c r="U92" s="48"/>
      <x:c r="V92" s="48"/>
    </x:row>
    <x:row r="93">
      <x:c r="A93" s="48"/>
      <x:c r="B93" s="48"/>
      <x:c r="C93" s="48"/>
      <x:c r="D93" s="150"/>
      <x:c r="E93" s="48" t="str">
        <x:f>IF(D93="","",YEAR(TODAY())-YEAR(D93)-IF(DATE(YEAR(TODAY()),MONTH(D93),DAY(D93))&gt;TODAY(),1,0))</x:f>
      </x:c>
      <x:c r="F93" s="48"/>
      <x:c r="G93" s="48"/>
      <x:c r="H93" s="48"/>
      <x:c r="I93" s="48"/>
      <x:c r="J93" s="48"/>
      <x:c r="K93" s="48"/>
      <x:c r="L93" s="150"/>
      <x:c r="M93" s="48"/>
      <x:c r="N93" s="48"/>
      <x:c r="O93" s="48"/>
      <x:c r="P93" s="48"/>
      <x:c r="Q93" s="48"/>
      <x:c r="R93" s="48"/>
      <x:c r="S93" s="150"/>
      <x:c r="T93" s="48"/>
      <x:c r="U93" s="48"/>
      <x:c r="V93" s="48"/>
    </x:row>
    <x:row r="94">
      <x:c r="A94" s="48"/>
      <x:c r="B94" s="48"/>
      <x:c r="C94" s="48"/>
      <x:c r="D94" s="150"/>
      <x:c r="E94" s="48" t="str">
        <x:f>IF(D94="","",YEAR(TODAY())-YEAR(D94)-IF(DATE(YEAR(TODAY()),MONTH(D94),DAY(D94))&gt;TODAY(),1,0))</x:f>
      </x:c>
      <x:c r="F94" s="48"/>
      <x:c r="G94" s="48"/>
      <x:c r="H94" s="48"/>
      <x:c r="I94" s="48"/>
      <x:c r="J94" s="48"/>
      <x:c r="K94" s="48"/>
      <x:c r="L94" s="150"/>
      <x:c r="M94" s="48"/>
      <x:c r="N94" s="48"/>
      <x:c r="O94" s="48"/>
      <x:c r="P94" s="48"/>
      <x:c r="Q94" s="48"/>
      <x:c r="R94" s="48"/>
      <x:c r="S94" s="150"/>
      <x:c r="T94" s="48"/>
      <x:c r="U94" s="48"/>
      <x:c r="V94" s="48"/>
    </x:row>
    <x:row r="95">
      <x:c r="A95" s="48"/>
      <x:c r="B95" s="48"/>
      <x:c r="C95" s="48"/>
      <x:c r="D95" s="150"/>
      <x:c r="E95" s="48" t="str">
        <x:f>IF(D95="","",YEAR(TODAY())-YEAR(D95)-IF(DATE(YEAR(TODAY()),MONTH(D95),DAY(D95))&gt;TODAY(),1,0))</x:f>
      </x:c>
      <x:c r="F95" s="48"/>
      <x:c r="G95" s="48"/>
      <x:c r="H95" s="48"/>
      <x:c r="I95" s="48"/>
      <x:c r="J95" s="48"/>
      <x:c r="K95" s="48"/>
      <x:c r="L95" s="150"/>
      <x:c r="M95" s="48"/>
      <x:c r="N95" s="48"/>
      <x:c r="O95" s="48"/>
      <x:c r="P95" s="48"/>
      <x:c r="Q95" s="48"/>
      <x:c r="R95" s="48"/>
      <x:c r="S95" s="150"/>
      <x:c r="T95" s="48"/>
      <x:c r="U95" s="48"/>
      <x:c r="V95" s="48"/>
    </x:row>
    <x:row r="96">
      <x:c r="A96" s="48"/>
      <x:c r="B96" s="48"/>
      <x:c r="C96" s="48"/>
      <x:c r="D96" s="150"/>
      <x:c r="E96" s="48" t="str">
        <x:f>IF(D96="","",YEAR(TODAY())-YEAR(D96)-IF(DATE(YEAR(TODAY()),MONTH(D96),DAY(D96))&gt;TODAY(),1,0))</x:f>
      </x:c>
      <x:c r="F96" s="48"/>
      <x:c r="G96" s="48"/>
      <x:c r="H96" s="48"/>
      <x:c r="I96" s="48"/>
      <x:c r="J96" s="48"/>
      <x:c r="K96" s="48"/>
      <x:c r="L96" s="150"/>
      <x:c r="M96" s="48"/>
      <x:c r="N96" s="48"/>
      <x:c r="O96" s="48"/>
      <x:c r="P96" s="48"/>
      <x:c r="Q96" s="48"/>
      <x:c r="R96" s="48"/>
      <x:c r="S96" s="150"/>
      <x:c r="T96" s="48"/>
      <x:c r="U96" s="48"/>
      <x:c r="V96" s="48"/>
    </x:row>
    <x:row r="97">
      <x:c r="A97" s="48"/>
      <x:c r="B97" s="48"/>
      <x:c r="C97" s="48"/>
      <x:c r="D97" s="150"/>
      <x:c r="E97" s="48" t="str">
        <x:f>IF(D97="","",YEAR(TODAY())-YEAR(D97)-IF(DATE(YEAR(TODAY()),MONTH(D97),DAY(D97))&gt;TODAY(),1,0))</x:f>
      </x:c>
      <x:c r="F97" s="48"/>
      <x:c r="G97" s="48"/>
      <x:c r="H97" s="48"/>
      <x:c r="I97" s="48"/>
      <x:c r="J97" s="48"/>
      <x:c r="K97" s="48"/>
      <x:c r="L97" s="150"/>
      <x:c r="M97" s="48"/>
      <x:c r="N97" s="48"/>
      <x:c r="O97" s="48"/>
      <x:c r="P97" s="48"/>
      <x:c r="Q97" s="48"/>
      <x:c r="R97" s="48"/>
      <x:c r="S97" s="150"/>
      <x:c r="T97" s="48"/>
      <x:c r="U97" s="48"/>
      <x:c r="V97" s="48"/>
    </x:row>
    <x:row r="98">
      <x:c r="A98" s="48"/>
      <x:c r="B98" s="48"/>
      <x:c r="C98" s="48"/>
      <x:c r="D98" s="150"/>
      <x:c r="E98" s="48" t="str">
        <x:f>IF(D98="","",YEAR(TODAY())-YEAR(D98)-IF(DATE(YEAR(TODAY()),MONTH(D98),DAY(D98))&gt;TODAY(),1,0))</x:f>
      </x:c>
      <x:c r="F98" s="48"/>
      <x:c r="G98" s="48"/>
      <x:c r="H98" s="48"/>
      <x:c r="I98" s="48"/>
      <x:c r="J98" s="48"/>
      <x:c r="K98" s="48"/>
      <x:c r="L98" s="150"/>
      <x:c r="M98" s="48"/>
      <x:c r="N98" s="48"/>
      <x:c r="O98" s="48"/>
      <x:c r="P98" s="48"/>
      <x:c r="Q98" s="48"/>
      <x:c r="R98" s="48"/>
      <x:c r="S98" s="150"/>
      <x:c r="T98" s="48"/>
      <x:c r="U98" s="48"/>
      <x:c r="V98" s="48"/>
    </x:row>
    <x:row r="99">
      <x:c r="A99" s="48"/>
      <x:c r="B99" s="48"/>
      <x:c r="C99" s="48"/>
      <x:c r="D99" s="150"/>
      <x:c r="E99" s="48" t="str">
        <x:f>IF(D99="","",YEAR(TODAY())-YEAR(D99)-IF(DATE(YEAR(TODAY()),MONTH(D99),DAY(D99))&gt;TODAY(),1,0))</x:f>
      </x:c>
      <x:c r="F99" s="48"/>
      <x:c r="G99" s="48"/>
      <x:c r="H99" s="48"/>
      <x:c r="I99" s="48"/>
      <x:c r="J99" s="48"/>
      <x:c r="K99" s="48"/>
      <x:c r="L99" s="150"/>
      <x:c r="M99" s="48"/>
      <x:c r="N99" s="48"/>
      <x:c r="O99" s="48"/>
      <x:c r="P99" s="48"/>
      <x:c r="Q99" s="48"/>
      <x:c r="R99" s="48"/>
      <x:c r="S99" s="150"/>
      <x:c r="T99" s="48"/>
      <x:c r="U99" s="48"/>
      <x:c r="V99" s="48"/>
    </x:row>
    <x:row r="100">
      <x:c r="A100" s="48"/>
      <x:c r="B100" s="48"/>
      <x:c r="C100" s="48"/>
      <x:c r="D100" s="150"/>
      <x:c r="E100" s="48" t="str">
        <x:f>IF(D100="","",YEAR(TODAY())-YEAR(D100)-IF(DATE(YEAR(TODAY()),MONTH(D100),DAY(D100))&gt;TODAY(),1,0))</x:f>
      </x:c>
      <x:c r="F100" s="48"/>
      <x:c r="G100" s="48"/>
      <x:c r="H100" s="48"/>
      <x:c r="I100" s="48"/>
      <x:c r="J100" s="48"/>
      <x:c r="K100" s="48"/>
      <x:c r="L100" s="150"/>
      <x:c r="M100" s="48"/>
      <x:c r="N100" s="48"/>
      <x:c r="O100" s="48"/>
      <x:c r="P100" s="48"/>
      <x:c r="Q100" s="48"/>
      <x:c r="R100" s="48"/>
      <x:c r="S100" s="150"/>
      <x:c r="T100" s="48"/>
      <x:c r="U100" s="48"/>
      <x:c r="V100" s="48"/>
    </x:row>
    <x:row r="101">
      <x:c r="A101" s="48"/>
      <x:c r="B101" s="48"/>
      <x:c r="C101" s="48"/>
      <x:c r="D101" s="150"/>
      <x:c r="E101" s="48" t="str">
        <x:f>IF(D101="","",YEAR(TODAY())-YEAR(D101)-IF(DATE(YEAR(TODAY()),MONTH(D101),DAY(D101))&gt;TODAY(),1,0))</x:f>
      </x:c>
      <x:c r="F101" s="48"/>
      <x:c r="G101" s="48"/>
      <x:c r="H101" s="48"/>
      <x:c r="I101" s="48"/>
      <x:c r="J101" s="48"/>
      <x:c r="K101" s="48"/>
      <x:c r="L101" s="150"/>
      <x:c r="M101" s="48"/>
      <x:c r="N101" s="48"/>
      <x:c r="O101" s="48"/>
      <x:c r="P101" s="48"/>
      <x:c r="Q101" s="48"/>
      <x:c r="R101" s="48"/>
      <x:c r="S101" s="150"/>
      <x:c r="T101" s="48"/>
      <x:c r="U101" s="48"/>
      <x:c r="V101" s="48"/>
    </x:row>
    <x:row r="102">
      <x:c r="A102" s="48"/>
      <x:c r="B102" s="48"/>
      <x:c r="C102" s="48"/>
      <x:c r="D102" s="150"/>
      <x:c r="E102" s="48" t="str">
        <x:f>IF(D102="","",YEAR(TODAY())-YEAR(D102)-IF(DATE(YEAR(TODAY()),MONTH(D102),DAY(D102))&gt;TODAY(),1,0))</x:f>
      </x:c>
      <x:c r="F102" s="48"/>
      <x:c r="G102" s="48"/>
      <x:c r="H102" s="48"/>
      <x:c r="I102" s="48"/>
      <x:c r="J102" s="48"/>
      <x:c r="K102" s="48"/>
      <x:c r="L102" s="150"/>
      <x:c r="M102" s="48"/>
      <x:c r="N102" s="48"/>
      <x:c r="O102" s="48"/>
      <x:c r="P102" s="48"/>
      <x:c r="Q102" s="48"/>
      <x:c r="R102" s="48"/>
      <x:c r="S102" s="150"/>
      <x:c r="T102" s="48"/>
      <x:c r="U102" s="48"/>
      <x:c r="V102" s="48"/>
    </x:row>
    <x:row r="103">
      <x:c r="A103" s="48"/>
      <x:c r="B103" s="48"/>
      <x:c r="C103" s="48"/>
      <x:c r="D103" s="150"/>
      <x:c r="E103" s="48" t="str">
        <x:f>IF(D103="","",YEAR(TODAY())-YEAR(D103)-IF(DATE(YEAR(TODAY()),MONTH(D103),DAY(D103))&gt;TODAY(),1,0))</x:f>
      </x:c>
      <x:c r="F103" s="48"/>
      <x:c r="G103" s="48"/>
      <x:c r="H103" s="48"/>
      <x:c r="I103" s="48"/>
      <x:c r="J103" s="48"/>
      <x:c r="K103" s="48"/>
      <x:c r="L103" s="150"/>
      <x:c r="M103" s="48"/>
      <x:c r="N103" s="48"/>
      <x:c r="O103" s="48"/>
      <x:c r="P103" s="48"/>
      <x:c r="Q103" s="48"/>
      <x:c r="R103" s="48"/>
      <x:c r="S103" s="150"/>
      <x:c r="T103" s="48"/>
      <x:c r="U103" s="48"/>
      <x:c r="V103" s="48"/>
    </x:row>
    <x:row r="104">
      <x:c r="A104" s="48"/>
      <x:c r="B104" s="48"/>
      <x:c r="C104" s="48"/>
      <x:c r="D104" s="150"/>
      <x:c r="E104" s="48" t="str">
        <x:f>IF(D104="","",YEAR(TODAY())-YEAR(D104)-IF(DATE(YEAR(TODAY()),MONTH(D104),DAY(D104))&gt;TODAY(),1,0))</x:f>
      </x:c>
      <x:c r="F104" s="48"/>
      <x:c r="G104" s="48"/>
      <x:c r="H104" s="48"/>
      <x:c r="I104" s="48"/>
      <x:c r="J104" s="48"/>
      <x:c r="K104" s="48"/>
      <x:c r="L104" s="150"/>
      <x:c r="M104" s="48"/>
      <x:c r="N104" s="48"/>
      <x:c r="O104" s="48"/>
      <x:c r="P104" s="48"/>
      <x:c r="Q104" s="48"/>
      <x:c r="R104" s="48"/>
      <x:c r="S104" s="150"/>
      <x:c r="T104" s="48"/>
      <x:c r="U104" s="48"/>
      <x:c r="V104" s="48"/>
    </x:row>
    <x:row r="105">
      <x:c r="A105" s="48"/>
      <x:c r="B105" s="48"/>
      <x:c r="C105" s="48"/>
      <x:c r="D105" s="150"/>
      <x:c r="E105" s="48" t="str">
        <x:f>IF(D105="","",YEAR(TODAY())-YEAR(D105)-IF(DATE(YEAR(TODAY()),MONTH(D105),DAY(D105))&gt;TODAY(),1,0))</x:f>
      </x:c>
      <x:c r="F105" s="48"/>
      <x:c r="G105" s="48"/>
      <x:c r="H105" s="48"/>
      <x:c r="I105" s="48"/>
      <x:c r="J105" s="48"/>
      <x:c r="K105" s="48"/>
      <x:c r="L105" s="150"/>
      <x:c r="M105" s="48"/>
      <x:c r="N105" s="48"/>
      <x:c r="O105" s="48"/>
      <x:c r="P105" s="48"/>
      <x:c r="Q105" s="48"/>
      <x:c r="R105" s="48"/>
      <x:c r="S105" s="150"/>
      <x:c r="T105" s="48"/>
      <x:c r="U105" s="48"/>
      <x:c r="V105" s="48"/>
    </x:row>
    <x:row r="106">
      <x:c r="A106" s="48"/>
      <x:c r="B106" s="48"/>
      <x:c r="C106" s="48"/>
      <x:c r="D106" s="150"/>
      <x:c r="E106" s="48" t="str">
        <x:f>IF(D106="","",YEAR(TODAY())-YEAR(D106)-IF(DATE(YEAR(TODAY()),MONTH(D106),DAY(D106))&gt;TODAY(),1,0))</x:f>
      </x:c>
      <x:c r="F106" s="48"/>
      <x:c r="G106" s="48"/>
      <x:c r="H106" s="48"/>
      <x:c r="I106" s="48"/>
      <x:c r="J106" s="48"/>
      <x:c r="K106" s="48"/>
      <x:c r="L106" s="150"/>
      <x:c r="M106" s="48"/>
      <x:c r="N106" s="48"/>
      <x:c r="O106" s="48"/>
      <x:c r="P106" s="48"/>
      <x:c r="Q106" s="48"/>
      <x:c r="R106" s="48"/>
      <x:c r="S106" s="150"/>
      <x:c r="T106" s="48"/>
      <x:c r="U106" s="48"/>
      <x:c r="V106" s="48"/>
    </x:row>
    <x:row r="107">
      <x:c r="A107" s="48"/>
      <x:c r="B107" s="48"/>
      <x:c r="C107" s="48"/>
      <x:c r="D107" s="150"/>
      <x:c r="E107" s="48" t="str">
        <x:f>IF(D107="","",YEAR(TODAY())-YEAR(D107)-IF(DATE(YEAR(TODAY()),MONTH(D107),DAY(D107))&gt;TODAY(),1,0))</x:f>
      </x:c>
      <x:c r="F107" s="48"/>
      <x:c r="G107" s="48"/>
      <x:c r="H107" s="48"/>
      <x:c r="I107" s="48"/>
      <x:c r="J107" s="48"/>
      <x:c r="K107" s="48"/>
      <x:c r="L107" s="150"/>
      <x:c r="M107" s="48"/>
      <x:c r="N107" s="48"/>
      <x:c r="O107" s="48"/>
      <x:c r="P107" s="48"/>
      <x:c r="Q107" s="48"/>
      <x:c r="R107" s="48"/>
      <x:c r="S107" s="150"/>
      <x:c r="T107" s="48"/>
      <x:c r="U107" s="48"/>
      <x:c r="V107" s="48"/>
    </x:row>
    <x:row r="108">
      <x:c r="A108" s="48"/>
      <x:c r="B108" s="48"/>
      <x:c r="C108" s="48"/>
      <x:c r="D108" s="150"/>
      <x:c r="E108" s="48" t="str">
        <x:f>IF(D108="","",YEAR(TODAY())-YEAR(D108)-IF(DATE(YEAR(TODAY()),MONTH(D108),DAY(D108))&gt;TODAY(),1,0))</x:f>
      </x:c>
      <x:c r="F108" s="48"/>
      <x:c r="G108" s="48"/>
      <x:c r="H108" s="48"/>
      <x:c r="I108" s="48"/>
      <x:c r="J108" s="48"/>
      <x:c r="K108" s="48"/>
      <x:c r="L108" s="150"/>
      <x:c r="M108" s="48"/>
      <x:c r="N108" s="48"/>
      <x:c r="O108" s="48"/>
      <x:c r="P108" s="48"/>
      <x:c r="Q108" s="48"/>
      <x:c r="R108" s="48"/>
      <x:c r="S108" s="150"/>
      <x:c r="T108" s="48"/>
      <x:c r="U108" s="48"/>
      <x:c r="V108" s="48"/>
    </x:row>
    <x:row r="109">
      <x:c r="A109" s="48"/>
      <x:c r="B109" s="48"/>
      <x:c r="C109" s="48"/>
      <x:c r="D109" s="150"/>
      <x:c r="E109" s="48" t="str">
        <x:f>IF(D109="","",YEAR(TODAY())-YEAR(D109)-IF(DATE(YEAR(TODAY()),MONTH(D109),DAY(D109))&gt;TODAY(),1,0))</x:f>
      </x:c>
      <x:c r="F109" s="48"/>
      <x:c r="G109" s="48"/>
      <x:c r="H109" s="48"/>
      <x:c r="I109" s="48"/>
      <x:c r="J109" s="48"/>
      <x:c r="K109" s="48"/>
      <x:c r="L109" s="150"/>
      <x:c r="M109" s="48"/>
      <x:c r="N109" s="48"/>
      <x:c r="O109" s="48"/>
      <x:c r="P109" s="48"/>
      <x:c r="Q109" s="48"/>
      <x:c r="R109" s="48"/>
      <x:c r="S109" s="150"/>
      <x:c r="T109" s="48"/>
      <x:c r="U109" s="48"/>
      <x:c r="V109" s="48"/>
    </x:row>
    <x:row r="110">
      <x:c r="A110" s="48"/>
      <x:c r="B110" s="48"/>
      <x:c r="C110" s="48"/>
      <x:c r="D110" s="150"/>
      <x:c r="E110" s="48" t="str">
        <x:f>IF(D110="","",YEAR(TODAY())-YEAR(D110)-IF(DATE(YEAR(TODAY()),MONTH(D110),DAY(D110))&gt;TODAY(),1,0))</x:f>
      </x:c>
      <x:c r="F110" s="48"/>
      <x:c r="G110" s="48"/>
      <x:c r="H110" s="48"/>
      <x:c r="I110" s="48"/>
      <x:c r="J110" s="48"/>
      <x:c r="K110" s="48"/>
      <x:c r="L110" s="150"/>
      <x:c r="M110" s="48"/>
      <x:c r="N110" s="48"/>
      <x:c r="O110" s="48"/>
      <x:c r="P110" s="48"/>
      <x:c r="Q110" s="48"/>
      <x:c r="R110" s="48"/>
      <x:c r="S110" s="150"/>
      <x:c r="T110" s="48"/>
      <x:c r="U110" s="48"/>
      <x:c r="V110" s="48"/>
    </x:row>
    <x:row r="111">
      <x:c r="A111" s="48"/>
      <x:c r="B111" s="48"/>
      <x:c r="C111" s="48"/>
      <x:c r="D111" s="150"/>
      <x:c r="E111" s="48" t="str">
        <x:f>IF(D111="","",YEAR(TODAY())-YEAR(D111)-IF(DATE(YEAR(TODAY()),MONTH(D111),DAY(D111))&gt;TODAY(),1,0))</x:f>
      </x:c>
      <x:c r="F111" s="48"/>
      <x:c r="G111" s="48"/>
      <x:c r="H111" s="48"/>
      <x:c r="I111" s="48"/>
      <x:c r="J111" s="48"/>
      <x:c r="K111" s="48"/>
      <x:c r="L111" s="150"/>
      <x:c r="M111" s="48"/>
      <x:c r="N111" s="48"/>
      <x:c r="O111" s="48"/>
      <x:c r="P111" s="48"/>
      <x:c r="Q111" s="48"/>
      <x:c r="R111" s="48"/>
      <x:c r="S111" s="150"/>
      <x:c r="T111" s="48"/>
      <x:c r="U111" s="48"/>
      <x:c r="V111" s="48"/>
    </x:row>
    <x:row r="112">
      <x:c r="A112" s="48"/>
      <x:c r="B112" s="48"/>
      <x:c r="C112" s="48"/>
      <x:c r="D112" s="150"/>
      <x:c r="E112" s="48" t="str">
        <x:f>IF(D112="","",YEAR(TODAY())-YEAR(D112)-IF(DATE(YEAR(TODAY()),MONTH(D112),DAY(D112))&gt;TODAY(),1,0))</x:f>
      </x:c>
      <x:c r="F112" s="48"/>
      <x:c r="G112" s="48"/>
      <x:c r="H112" s="48"/>
      <x:c r="I112" s="48"/>
      <x:c r="J112" s="48"/>
      <x:c r="K112" s="48"/>
      <x:c r="L112" s="150"/>
      <x:c r="M112" s="48"/>
      <x:c r="N112" s="48"/>
      <x:c r="O112" s="48"/>
      <x:c r="P112" s="48"/>
      <x:c r="Q112" s="48"/>
      <x:c r="R112" s="48"/>
      <x:c r="S112" s="150"/>
      <x:c r="T112" s="48"/>
      <x:c r="U112" s="48"/>
      <x:c r="V112" s="48"/>
    </x:row>
    <x:row r="113">
      <x:c r="A113" s="48"/>
      <x:c r="B113" s="48"/>
      <x:c r="C113" s="48"/>
      <x:c r="D113" s="150"/>
      <x:c r="E113" s="48" t="str">
        <x:f>IF(D113="","",YEAR(TODAY())-YEAR(D113)-IF(DATE(YEAR(TODAY()),MONTH(D113),DAY(D113))&gt;TODAY(),1,0))</x:f>
      </x:c>
      <x:c r="F113" s="48"/>
      <x:c r="G113" s="48"/>
      <x:c r="H113" s="48"/>
      <x:c r="I113" s="48"/>
      <x:c r="J113" s="48"/>
      <x:c r="K113" s="48"/>
      <x:c r="L113" s="150"/>
      <x:c r="M113" s="48"/>
      <x:c r="N113" s="48"/>
      <x:c r="O113" s="48"/>
      <x:c r="P113" s="48"/>
      <x:c r="Q113" s="48"/>
      <x:c r="R113" s="48"/>
      <x:c r="S113" s="150"/>
      <x:c r="T113" s="48"/>
      <x:c r="U113" s="48"/>
      <x:c r="V113" s="48"/>
    </x:row>
    <x:row r="114">
      <x:c r="A114" s="48"/>
      <x:c r="B114" s="48"/>
      <x:c r="C114" s="48"/>
      <x:c r="D114" s="150"/>
      <x:c r="E114" s="48" t="str">
        <x:f>IF(D114="","",YEAR(TODAY())-YEAR(D114)-IF(DATE(YEAR(TODAY()),MONTH(D114),DAY(D114))&gt;TODAY(),1,0))</x:f>
      </x:c>
      <x:c r="F114" s="48"/>
      <x:c r="G114" s="48"/>
      <x:c r="H114" s="48"/>
      <x:c r="I114" s="48"/>
      <x:c r="J114" s="48"/>
      <x:c r="K114" s="48"/>
      <x:c r="L114" s="150"/>
      <x:c r="M114" s="48"/>
      <x:c r="N114" s="48"/>
      <x:c r="O114" s="48"/>
      <x:c r="P114" s="48"/>
      <x:c r="Q114" s="48"/>
      <x:c r="R114" s="48"/>
      <x:c r="S114" s="150"/>
      <x:c r="T114" s="48"/>
      <x:c r="U114" s="48"/>
      <x:c r="V114" s="48"/>
    </x:row>
    <x:row r="115">
      <x:c r="A115" s="48"/>
      <x:c r="B115" s="48"/>
      <x:c r="C115" s="48"/>
      <x:c r="D115" s="150"/>
      <x:c r="E115" s="48" t="str">
        <x:f>IF(D115="","",YEAR(TODAY())-YEAR(D115)-IF(DATE(YEAR(TODAY()),MONTH(D115),DAY(D115))&gt;TODAY(),1,0))</x:f>
      </x:c>
      <x:c r="F115" s="48"/>
      <x:c r="G115" s="48"/>
      <x:c r="H115" s="48"/>
      <x:c r="I115" s="48"/>
      <x:c r="J115" s="48"/>
      <x:c r="K115" s="48"/>
      <x:c r="L115" s="150"/>
      <x:c r="M115" s="48"/>
      <x:c r="N115" s="48"/>
      <x:c r="O115" s="48"/>
      <x:c r="P115" s="48"/>
      <x:c r="Q115" s="48"/>
      <x:c r="R115" s="48"/>
      <x:c r="S115" s="150"/>
      <x:c r="T115" s="48"/>
      <x:c r="U115" s="48"/>
      <x:c r="V115" s="48"/>
    </x:row>
    <x:row r="116">
      <x:c r="A116" s="48"/>
      <x:c r="B116" s="48"/>
      <x:c r="C116" s="48"/>
      <x:c r="D116" s="150"/>
      <x:c r="E116" s="48" t="str">
        <x:f>IF(D116="","",YEAR(TODAY())-YEAR(D116)-IF(DATE(YEAR(TODAY()),MONTH(D116),DAY(D116))&gt;TODAY(),1,0))</x:f>
      </x:c>
      <x:c r="F116" s="48"/>
      <x:c r="G116" s="48"/>
      <x:c r="H116" s="48"/>
      <x:c r="I116" s="48"/>
      <x:c r="J116" s="48"/>
      <x:c r="K116" s="48"/>
      <x:c r="L116" s="150"/>
      <x:c r="M116" s="48"/>
      <x:c r="N116" s="48"/>
      <x:c r="O116" s="48"/>
      <x:c r="P116" s="48"/>
      <x:c r="Q116" s="48"/>
      <x:c r="R116" s="48"/>
      <x:c r="S116" s="150"/>
      <x:c r="T116" s="48"/>
      <x:c r="U116" s="48"/>
      <x:c r="V116" s="48"/>
    </x:row>
    <x:row r="117">
      <x:c r="A117" s="48"/>
      <x:c r="B117" s="48"/>
      <x:c r="C117" s="48"/>
      <x:c r="D117" s="150"/>
      <x:c r="E117" s="48" t="str">
        <x:f>IF(D117="","",YEAR(TODAY())-YEAR(D117)-IF(DATE(YEAR(TODAY()),MONTH(D117),DAY(D117))&gt;TODAY(),1,0))</x:f>
      </x:c>
      <x:c r="F117" s="48"/>
      <x:c r="G117" s="48"/>
      <x:c r="H117" s="48"/>
      <x:c r="I117" s="48"/>
      <x:c r="J117" s="48"/>
      <x:c r="K117" s="48"/>
      <x:c r="L117" s="150"/>
      <x:c r="M117" s="48"/>
      <x:c r="N117" s="48"/>
      <x:c r="O117" s="48"/>
      <x:c r="P117" s="48"/>
      <x:c r="Q117" s="48"/>
      <x:c r="R117" s="48"/>
      <x:c r="S117" s="150"/>
      <x:c r="T117" s="48"/>
      <x:c r="U117" s="48"/>
      <x:c r="V117" s="48"/>
    </x:row>
    <x:row r="118">
      <x:c r="A118" s="48"/>
      <x:c r="B118" s="48"/>
      <x:c r="C118" s="48"/>
      <x:c r="D118" s="150"/>
      <x:c r="E118" s="48" t="str">
        <x:f>IF(D118="","",YEAR(TODAY())-YEAR(D118)-IF(DATE(YEAR(TODAY()),MONTH(D118),DAY(D118))&gt;TODAY(),1,0))</x:f>
      </x:c>
      <x:c r="F118" s="48"/>
      <x:c r="G118" s="48"/>
      <x:c r="H118" s="48"/>
      <x:c r="I118" s="48"/>
      <x:c r="J118" s="48"/>
      <x:c r="K118" s="48"/>
      <x:c r="L118" s="150"/>
      <x:c r="M118" s="48"/>
      <x:c r="N118" s="48"/>
      <x:c r="O118" s="48"/>
      <x:c r="P118" s="48"/>
      <x:c r="Q118" s="48"/>
      <x:c r="R118" s="48"/>
      <x:c r="S118" s="150"/>
      <x:c r="T118" s="48"/>
      <x:c r="U118" s="48"/>
      <x:c r="V118" s="48"/>
    </x:row>
    <x:row r="119">
      <x:c r="A119" s="48"/>
      <x:c r="B119" s="48"/>
      <x:c r="C119" s="48"/>
      <x:c r="D119" s="150"/>
      <x:c r="E119" s="48" t="str">
        <x:f>IF(D119="","",YEAR(TODAY())-YEAR(D119)-IF(DATE(YEAR(TODAY()),MONTH(D119),DAY(D119))&gt;TODAY(),1,0))</x:f>
      </x:c>
      <x:c r="F119" s="48"/>
      <x:c r="G119" s="48"/>
      <x:c r="H119" s="48"/>
      <x:c r="I119" s="48"/>
      <x:c r="J119" s="48"/>
      <x:c r="K119" s="48"/>
      <x:c r="L119" s="150"/>
      <x:c r="M119" s="48"/>
      <x:c r="N119" s="48"/>
      <x:c r="O119" s="48"/>
      <x:c r="P119" s="48"/>
      <x:c r="Q119" s="48"/>
      <x:c r="R119" s="48"/>
      <x:c r="S119" s="150"/>
      <x:c r="T119" s="48"/>
      <x:c r="U119" s="48"/>
      <x:c r="V119" s="48"/>
    </x:row>
    <x:row r="120">
      <x:c r="A120" s="48"/>
      <x:c r="B120" s="48"/>
      <x:c r="C120" s="48"/>
      <x:c r="D120" s="150"/>
      <x:c r="E120" s="48" t="str">
        <x:f>IF(D120="","",YEAR(TODAY())-YEAR(D120)-IF(DATE(YEAR(TODAY()),MONTH(D120),DAY(D120))&gt;TODAY(),1,0))</x:f>
      </x:c>
      <x:c r="F120" s="48"/>
      <x:c r="G120" s="48"/>
      <x:c r="H120" s="48"/>
      <x:c r="I120" s="48"/>
      <x:c r="J120" s="48"/>
      <x:c r="K120" s="48"/>
      <x:c r="L120" s="150"/>
      <x:c r="M120" s="48"/>
      <x:c r="N120" s="48"/>
      <x:c r="O120" s="48"/>
      <x:c r="P120" s="48"/>
      <x:c r="Q120" s="48"/>
      <x:c r="R120" s="48"/>
      <x:c r="S120" s="150"/>
      <x:c r="T120" s="48"/>
      <x:c r="U120" s="48"/>
      <x:c r="V120" s="48"/>
    </x:row>
    <x:row r="121">
      <x:c r="A121" s="48"/>
      <x:c r="B121" s="48"/>
      <x:c r="C121" s="48"/>
      <x:c r="D121" s="150"/>
      <x:c r="E121" s="48" t="str">
        <x:f>IF(D121="","",YEAR(TODAY())-YEAR(D121)-IF(DATE(YEAR(TODAY()),MONTH(D121),DAY(D121))&gt;TODAY(),1,0))</x:f>
      </x:c>
      <x:c r="F121" s="48"/>
      <x:c r="G121" s="48"/>
      <x:c r="H121" s="48"/>
      <x:c r="I121" s="48"/>
      <x:c r="J121" s="48"/>
      <x:c r="K121" s="48"/>
      <x:c r="L121" s="150"/>
      <x:c r="M121" s="48"/>
      <x:c r="N121" s="48"/>
      <x:c r="O121" s="48"/>
      <x:c r="P121" s="48"/>
      <x:c r="Q121" s="48"/>
      <x:c r="R121" s="48"/>
      <x:c r="S121" s="150"/>
      <x:c r="T121" s="48"/>
      <x:c r="U121" s="48"/>
      <x:c r="V121" s="48"/>
    </x:row>
    <x:row r="122">
      <x:c r="A122" s="48"/>
      <x:c r="B122" s="48"/>
      <x:c r="C122" s="48"/>
      <x:c r="D122" s="150"/>
      <x:c r="E122" s="48" t="str">
        <x:f>IF(D122="","",YEAR(TODAY())-YEAR(D122)-IF(DATE(YEAR(TODAY()),MONTH(D122),DAY(D122))&gt;TODAY(),1,0))</x:f>
      </x:c>
      <x:c r="F122" s="48"/>
      <x:c r="G122" s="48"/>
      <x:c r="H122" s="48"/>
      <x:c r="I122" s="48"/>
      <x:c r="J122" s="48"/>
      <x:c r="K122" s="48"/>
      <x:c r="L122" s="150"/>
      <x:c r="M122" s="48"/>
      <x:c r="N122" s="48"/>
      <x:c r="O122" s="48"/>
      <x:c r="P122" s="48"/>
      <x:c r="Q122" s="48"/>
      <x:c r="R122" s="48"/>
      <x:c r="S122" s="150"/>
      <x:c r="T122" s="48"/>
      <x:c r="U122" s="48"/>
      <x:c r="V122" s="48"/>
    </x:row>
    <x:row r="123">
      <x:c r="A123" s="48"/>
      <x:c r="B123" s="48"/>
      <x:c r="C123" s="48"/>
      <x:c r="D123" s="150"/>
      <x:c r="E123" s="48" t="str">
        <x:f>IF(D123="","",YEAR(TODAY())-YEAR(D123)-IF(DATE(YEAR(TODAY()),MONTH(D123),DAY(D123))&gt;TODAY(),1,0))</x:f>
      </x:c>
      <x:c r="F123" s="48"/>
      <x:c r="G123" s="48"/>
      <x:c r="H123" s="48"/>
      <x:c r="I123" s="48"/>
      <x:c r="J123" s="48"/>
      <x:c r="K123" s="48"/>
      <x:c r="L123" s="150"/>
      <x:c r="M123" s="48"/>
      <x:c r="N123" s="48"/>
      <x:c r="O123" s="48"/>
      <x:c r="P123" s="48"/>
      <x:c r="Q123" s="48"/>
      <x:c r="R123" s="48"/>
      <x:c r="S123" s="150"/>
      <x:c r="T123" s="48"/>
      <x:c r="U123" s="48"/>
      <x:c r="V123" s="48"/>
    </x:row>
    <x:row r="124">
      <x:c r="A124" s="48"/>
      <x:c r="B124" s="48"/>
      <x:c r="C124" s="48"/>
      <x:c r="D124" s="150"/>
      <x:c r="E124" s="48" t="str">
        <x:f>IF(D124="","",YEAR(TODAY())-YEAR(D124)-IF(DATE(YEAR(TODAY()),MONTH(D124),DAY(D124))&gt;TODAY(),1,0))</x:f>
      </x:c>
      <x:c r="F124" s="48"/>
      <x:c r="G124" s="48"/>
      <x:c r="H124" s="48"/>
      <x:c r="I124" s="48"/>
      <x:c r="J124" s="48"/>
      <x:c r="K124" s="48"/>
      <x:c r="L124" s="150"/>
      <x:c r="M124" s="48"/>
      <x:c r="N124" s="48"/>
      <x:c r="O124" s="48"/>
      <x:c r="P124" s="48"/>
      <x:c r="Q124" s="48"/>
      <x:c r="R124" s="48"/>
      <x:c r="S124" s="150"/>
      <x:c r="T124" s="48"/>
      <x:c r="U124" s="48"/>
      <x:c r="V124" s="48"/>
    </x:row>
    <x:row r="125">
      <x:c r="A125" s="48"/>
      <x:c r="B125" s="48"/>
      <x:c r="C125" s="48"/>
      <x:c r="D125" s="150"/>
      <x:c r="E125" s="48" t="str">
        <x:f>IF(D125="","",YEAR(TODAY())-YEAR(D125)-IF(DATE(YEAR(TODAY()),MONTH(D125),DAY(D125))&gt;TODAY(),1,0))</x:f>
      </x:c>
      <x:c r="F125" s="48"/>
      <x:c r="G125" s="48"/>
      <x:c r="H125" s="48"/>
      <x:c r="I125" s="48"/>
      <x:c r="J125" s="48"/>
      <x:c r="K125" s="48"/>
      <x:c r="L125" s="150"/>
      <x:c r="M125" s="48"/>
      <x:c r="N125" s="48"/>
      <x:c r="O125" s="48"/>
      <x:c r="P125" s="48"/>
      <x:c r="Q125" s="48"/>
      <x:c r="R125" s="48"/>
      <x:c r="S125" s="150"/>
      <x:c r="T125" s="48"/>
      <x:c r="U125" s="48"/>
      <x:c r="V125" s="48"/>
    </x:row>
    <x:row r="126">
      <x:c r="A126" s="48"/>
      <x:c r="B126" s="48"/>
      <x:c r="C126" s="48"/>
      <x:c r="D126" s="150"/>
      <x:c r="E126" s="48" t="str">
        <x:f>IF(D126="","",YEAR(TODAY())-YEAR(D126)-IF(DATE(YEAR(TODAY()),MONTH(D126),DAY(D126))&gt;TODAY(),1,0))</x:f>
      </x:c>
      <x:c r="F126" s="48"/>
      <x:c r="G126" s="48"/>
      <x:c r="H126" s="48"/>
      <x:c r="I126" s="48"/>
      <x:c r="J126" s="48"/>
      <x:c r="K126" s="48"/>
      <x:c r="L126" s="150"/>
      <x:c r="M126" s="48"/>
      <x:c r="N126" s="48"/>
      <x:c r="O126" s="48"/>
      <x:c r="P126" s="48"/>
      <x:c r="Q126" s="48"/>
      <x:c r="R126" s="48"/>
      <x:c r="S126" s="150"/>
      <x:c r="T126" s="48"/>
      <x:c r="U126" s="48"/>
      <x:c r="V126" s="48"/>
    </x:row>
    <x:row r="127">
      <x:c r="A127" s="48"/>
      <x:c r="B127" s="48"/>
      <x:c r="C127" s="48"/>
      <x:c r="D127" s="150"/>
      <x:c r="E127" s="48" t="str">
        <x:f>IF(D127="","",YEAR(TODAY())-YEAR(D127)-IF(DATE(YEAR(TODAY()),MONTH(D127),DAY(D127))&gt;TODAY(),1,0))</x:f>
      </x:c>
      <x:c r="F127" s="48"/>
      <x:c r="G127" s="48"/>
      <x:c r="H127" s="48"/>
      <x:c r="I127" s="48"/>
      <x:c r="J127" s="48"/>
      <x:c r="K127" s="48"/>
      <x:c r="L127" s="150"/>
      <x:c r="M127" s="48"/>
      <x:c r="N127" s="48"/>
      <x:c r="O127" s="48"/>
      <x:c r="P127" s="48"/>
      <x:c r="Q127" s="48"/>
      <x:c r="R127" s="48"/>
      <x:c r="S127" s="150"/>
      <x:c r="T127" s="48"/>
      <x:c r="U127" s="48"/>
      <x:c r="V127" s="48"/>
    </x:row>
    <x:row r="128">
      <x:c r="A128" s="48"/>
      <x:c r="B128" s="48"/>
      <x:c r="C128" s="48"/>
      <x:c r="D128" s="150"/>
      <x:c r="E128" s="48" t="str">
        <x:f>IF(D128="","",YEAR(TODAY())-YEAR(D128)-IF(DATE(YEAR(TODAY()),MONTH(D128),DAY(D128))&gt;TODAY(),1,0))</x:f>
      </x:c>
      <x:c r="F128" s="48"/>
      <x:c r="G128" s="48"/>
      <x:c r="H128" s="48"/>
      <x:c r="I128" s="48"/>
      <x:c r="J128" s="48"/>
      <x:c r="K128" s="48"/>
      <x:c r="L128" s="150"/>
      <x:c r="M128" s="48"/>
      <x:c r="N128" s="48"/>
      <x:c r="O128" s="48"/>
      <x:c r="P128" s="48"/>
      <x:c r="Q128" s="48"/>
      <x:c r="R128" s="48"/>
      <x:c r="S128" s="150"/>
      <x:c r="T128" s="48"/>
      <x:c r="U128" s="48"/>
      <x:c r="V128" s="48"/>
    </x:row>
    <x:row r="129">
      <x:c r="A129" s="48"/>
      <x:c r="B129" s="48"/>
      <x:c r="C129" s="48"/>
      <x:c r="D129" s="150"/>
      <x:c r="E129" s="48" t="str">
        <x:f>IF(D129="","",YEAR(TODAY())-YEAR(D129)-IF(DATE(YEAR(TODAY()),MONTH(D129),DAY(D129))&gt;TODAY(),1,0))</x:f>
      </x:c>
      <x:c r="F129" s="48"/>
      <x:c r="G129" s="48"/>
      <x:c r="H129" s="48"/>
      <x:c r="I129" s="48"/>
      <x:c r="J129" s="48"/>
      <x:c r="K129" s="48"/>
      <x:c r="L129" s="150"/>
      <x:c r="M129" s="48"/>
      <x:c r="N129" s="48"/>
      <x:c r="O129" s="48"/>
      <x:c r="P129" s="48"/>
      <x:c r="Q129" s="48"/>
      <x:c r="R129" s="48"/>
      <x:c r="S129" s="150"/>
      <x:c r="T129" s="48"/>
      <x:c r="U129" s="48"/>
      <x:c r="V129" s="48"/>
    </x:row>
    <x:row r="130">
      <x:c r="A130" s="48"/>
      <x:c r="B130" s="48"/>
      <x:c r="C130" s="48"/>
      <x:c r="D130" s="150"/>
      <x:c r="E130" s="48" t="str">
        <x:f>IF(D130="","",YEAR(TODAY())-YEAR(D130)-IF(DATE(YEAR(TODAY()),MONTH(D130),DAY(D130))&gt;TODAY(),1,0))</x:f>
      </x:c>
      <x:c r="F130" s="48"/>
      <x:c r="G130" s="48"/>
      <x:c r="H130" s="48"/>
      <x:c r="I130" s="48"/>
      <x:c r="J130" s="48"/>
      <x:c r="K130" s="48"/>
      <x:c r="L130" s="150"/>
      <x:c r="M130" s="48"/>
      <x:c r="N130" s="48"/>
      <x:c r="O130" s="48"/>
      <x:c r="P130" s="48"/>
      <x:c r="Q130" s="48"/>
      <x:c r="R130" s="48"/>
      <x:c r="S130" s="150"/>
      <x:c r="T130" s="48"/>
      <x:c r="U130" s="48"/>
      <x:c r="V130" s="48"/>
    </x:row>
    <x:row r="131">
      <x:c r="A131" s="48"/>
      <x:c r="B131" s="48"/>
      <x:c r="C131" s="48"/>
      <x:c r="D131" s="150"/>
      <x:c r="E131" s="48" t="str">
        <x:f>IF(D131="","",YEAR(TODAY())-YEAR(D131)-IF(DATE(YEAR(TODAY()),MONTH(D131),DAY(D131))&gt;TODAY(),1,0))</x:f>
      </x:c>
      <x:c r="F131" s="48"/>
      <x:c r="G131" s="48"/>
      <x:c r="H131" s="48"/>
      <x:c r="I131" s="48"/>
      <x:c r="J131" s="48"/>
      <x:c r="K131" s="48"/>
      <x:c r="L131" s="150"/>
      <x:c r="M131" s="48"/>
      <x:c r="N131" s="48"/>
      <x:c r="O131" s="48"/>
      <x:c r="P131" s="48"/>
      <x:c r="Q131" s="48"/>
      <x:c r="R131" s="48"/>
      <x:c r="S131" s="150"/>
      <x:c r="T131" s="48"/>
      <x:c r="U131" s="48"/>
      <x:c r="V131" s="48"/>
    </x:row>
    <x:row r="132">
      <x:c r="A132" s="48"/>
      <x:c r="B132" s="48"/>
      <x:c r="C132" s="48"/>
      <x:c r="D132" s="150"/>
      <x:c r="E132" s="48" t="str">
        <x:f>IF(D132="","",YEAR(TODAY())-YEAR(D132)-IF(DATE(YEAR(TODAY()),MONTH(D132),DAY(D132))&gt;TODAY(),1,0))</x:f>
      </x:c>
      <x:c r="F132" s="48"/>
      <x:c r="G132" s="48"/>
      <x:c r="H132" s="48"/>
      <x:c r="I132" s="48"/>
      <x:c r="J132" s="48"/>
      <x:c r="K132" s="48"/>
      <x:c r="L132" s="150"/>
      <x:c r="M132" s="48"/>
      <x:c r="N132" s="48"/>
      <x:c r="O132" s="48"/>
      <x:c r="P132" s="48"/>
      <x:c r="Q132" s="48"/>
      <x:c r="R132" s="48"/>
      <x:c r="S132" s="150"/>
      <x:c r="T132" s="48"/>
      <x:c r="U132" s="48"/>
      <x:c r="V132" s="48"/>
    </x:row>
    <x:row r="133">
      <x:c r="A133" s="48"/>
      <x:c r="B133" s="48"/>
      <x:c r="C133" s="48"/>
      <x:c r="D133" s="150"/>
      <x:c r="E133" s="48" t="str">
        <x:f>IF(D133="","",YEAR(TODAY())-YEAR(D133)-IF(DATE(YEAR(TODAY()),MONTH(D133),DAY(D133))&gt;TODAY(),1,0))</x:f>
      </x:c>
      <x:c r="F133" s="48"/>
      <x:c r="G133" s="48"/>
      <x:c r="H133" s="48"/>
      <x:c r="I133" s="48"/>
      <x:c r="J133" s="48"/>
      <x:c r="K133" s="48"/>
      <x:c r="L133" s="150"/>
      <x:c r="M133" s="48"/>
      <x:c r="N133" s="48"/>
      <x:c r="O133" s="48"/>
      <x:c r="P133" s="48"/>
      <x:c r="Q133" s="48"/>
      <x:c r="R133" s="48"/>
      <x:c r="S133" s="150"/>
      <x:c r="T133" s="48"/>
      <x:c r="U133" s="48"/>
      <x:c r="V133" s="48"/>
    </x:row>
    <x:row r="134">
      <x:c r="A134" s="48"/>
      <x:c r="B134" s="48"/>
      <x:c r="C134" s="48"/>
      <x:c r="D134" s="150"/>
      <x:c r="E134" s="48" t="str">
        <x:f>IF(D134="","",YEAR(TODAY())-YEAR(D134)-IF(DATE(YEAR(TODAY()),MONTH(D134),DAY(D134))&gt;TODAY(),1,0))</x:f>
      </x:c>
      <x:c r="F134" s="48"/>
      <x:c r="G134" s="48"/>
      <x:c r="H134" s="48"/>
      <x:c r="I134" s="48"/>
      <x:c r="J134" s="48"/>
      <x:c r="K134" s="48"/>
      <x:c r="L134" s="150"/>
      <x:c r="M134" s="48"/>
      <x:c r="N134" s="48"/>
      <x:c r="O134" s="48"/>
      <x:c r="P134" s="48"/>
      <x:c r="Q134" s="48"/>
      <x:c r="R134" s="48"/>
      <x:c r="S134" s="150"/>
      <x:c r="T134" s="48"/>
      <x:c r="U134" s="48"/>
      <x:c r="V134" s="48"/>
    </x:row>
    <x:row r="135">
      <x:c r="A135" s="48"/>
      <x:c r="B135" s="48"/>
      <x:c r="C135" s="48"/>
      <x:c r="D135" s="150"/>
      <x:c r="E135" s="48" t="str">
        <x:f>IF(D135="","",YEAR(TODAY())-YEAR(D135)-IF(DATE(YEAR(TODAY()),MONTH(D135),DAY(D135))&gt;TODAY(),1,0))</x:f>
      </x:c>
      <x:c r="F135" s="48"/>
      <x:c r="G135" s="48"/>
      <x:c r="H135" s="48"/>
      <x:c r="I135" s="48"/>
      <x:c r="J135" s="48"/>
      <x:c r="K135" s="48"/>
      <x:c r="L135" s="150"/>
      <x:c r="M135" s="48"/>
      <x:c r="N135" s="48"/>
      <x:c r="O135" s="48"/>
      <x:c r="P135" s="48"/>
      <x:c r="Q135" s="48"/>
      <x:c r="R135" s="48"/>
      <x:c r="S135" s="150"/>
      <x:c r="T135" s="48"/>
      <x:c r="U135" s="48"/>
      <x:c r="V135" s="48"/>
    </x:row>
    <x:row r="136">
      <x:c r="A136" s="48"/>
      <x:c r="B136" s="48"/>
      <x:c r="C136" s="48"/>
      <x:c r="D136" s="150"/>
      <x:c r="E136" s="48" t="str">
        <x:f>IF(D136="","",YEAR(TODAY())-YEAR(D136)-IF(DATE(YEAR(TODAY()),MONTH(D136),DAY(D136))&gt;TODAY(),1,0))</x:f>
      </x:c>
      <x:c r="F136" s="48"/>
      <x:c r="G136" s="48"/>
      <x:c r="H136" s="48"/>
      <x:c r="I136" s="48"/>
      <x:c r="J136" s="48"/>
      <x:c r="K136" s="48"/>
      <x:c r="L136" s="150"/>
      <x:c r="M136" s="48"/>
      <x:c r="N136" s="48"/>
      <x:c r="O136" s="48"/>
      <x:c r="P136" s="48"/>
      <x:c r="Q136" s="48"/>
      <x:c r="R136" s="48"/>
      <x:c r="S136" s="150"/>
      <x:c r="T136" s="48"/>
      <x:c r="U136" s="48"/>
      <x:c r="V136" s="48"/>
    </x:row>
    <x:row r="137">
      <x:c r="A137" s="48"/>
      <x:c r="B137" s="48"/>
      <x:c r="C137" s="48"/>
      <x:c r="D137" s="150"/>
      <x:c r="E137" s="48" t="str">
        <x:f>IF(D137="","",YEAR(TODAY())-YEAR(D137)-IF(DATE(YEAR(TODAY()),MONTH(D137),DAY(D137))&gt;TODAY(),1,0))</x:f>
      </x:c>
      <x:c r="F137" s="48"/>
      <x:c r="G137" s="48"/>
      <x:c r="H137" s="48"/>
      <x:c r="I137" s="48"/>
      <x:c r="J137" s="48"/>
      <x:c r="K137" s="48"/>
      <x:c r="L137" s="150"/>
      <x:c r="M137" s="48"/>
      <x:c r="N137" s="48"/>
      <x:c r="O137" s="48"/>
      <x:c r="P137" s="48"/>
      <x:c r="Q137" s="48"/>
      <x:c r="R137" s="48"/>
      <x:c r="S137" s="150"/>
      <x:c r="T137" s="48"/>
      <x:c r="U137" s="48"/>
      <x:c r="V137" s="48"/>
    </x:row>
    <x:row r="138">
      <x:c r="A138" s="48"/>
      <x:c r="B138" s="48"/>
      <x:c r="C138" s="48"/>
      <x:c r="D138" s="150"/>
      <x:c r="E138" s="48" t="str">
        <x:f>IF(D138="","",YEAR(TODAY())-YEAR(D138)-IF(DATE(YEAR(TODAY()),MONTH(D138),DAY(D138))&gt;TODAY(),1,0))</x:f>
      </x:c>
      <x:c r="F138" s="48"/>
      <x:c r="G138" s="48"/>
      <x:c r="H138" s="48"/>
      <x:c r="I138" s="48"/>
      <x:c r="J138" s="48"/>
      <x:c r="K138" s="48"/>
      <x:c r="L138" s="150"/>
      <x:c r="M138" s="48"/>
      <x:c r="N138" s="48"/>
      <x:c r="O138" s="48"/>
      <x:c r="P138" s="48"/>
      <x:c r="Q138" s="48"/>
      <x:c r="R138" s="48"/>
      <x:c r="S138" s="150"/>
      <x:c r="T138" s="48"/>
      <x:c r="U138" s="48"/>
      <x:c r="V138" s="48"/>
    </x:row>
    <x:row r="139">
      <x:c r="A139" s="48"/>
      <x:c r="B139" s="48"/>
      <x:c r="C139" s="48"/>
      <x:c r="D139" s="150"/>
      <x:c r="E139" s="48" t="str">
        <x:f>IF(D139="","",YEAR(TODAY())-YEAR(D139)-IF(DATE(YEAR(TODAY()),MONTH(D139),DAY(D139))&gt;TODAY(),1,0))</x:f>
      </x:c>
      <x:c r="F139" s="48"/>
      <x:c r="G139" s="48"/>
      <x:c r="H139" s="48"/>
      <x:c r="I139" s="48"/>
      <x:c r="J139" s="48"/>
      <x:c r="K139" s="48"/>
      <x:c r="L139" s="150"/>
      <x:c r="M139" s="48"/>
      <x:c r="N139" s="48"/>
      <x:c r="O139" s="48"/>
      <x:c r="P139" s="48"/>
      <x:c r="Q139" s="48"/>
      <x:c r="R139" s="48"/>
      <x:c r="S139" s="150"/>
      <x:c r="T139" s="48"/>
      <x:c r="U139" s="48"/>
      <x:c r="V139" s="48"/>
    </x:row>
    <x:row r="140">
      <x:c r="A140" s="48"/>
      <x:c r="B140" s="48"/>
      <x:c r="C140" s="48"/>
      <x:c r="D140" s="150"/>
      <x:c r="E140" s="48" t="str">
        <x:f>IF(D140="","",YEAR(TODAY())-YEAR(D140)-IF(DATE(YEAR(TODAY()),MONTH(D140),DAY(D140))&gt;TODAY(),1,0))</x:f>
      </x:c>
      <x:c r="F140" s="48"/>
      <x:c r="G140" s="48"/>
      <x:c r="H140" s="48"/>
      <x:c r="I140" s="48"/>
      <x:c r="J140" s="48"/>
      <x:c r="K140" s="48"/>
      <x:c r="L140" s="150"/>
      <x:c r="M140" s="48"/>
      <x:c r="N140" s="48"/>
      <x:c r="O140" s="48"/>
      <x:c r="P140" s="48"/>
      <x:c r="Q140" s="48"/>
      <x:c r="R140" s="48"/>
      <x:c r="S140" s="150"/>
      <x:c r="T140" s="48"/>
      <x:c r="U140" s="48"/>
      <x:c r="V140" s="48"/>
    </x:row>
    <x:row r="141">
      <x:c r="A141" s="48"/>
      <x:c r="B141" s="48"/>
      <x:c r="C141" s="48"/>
      <x:c r="D141" s="150"/>
      <x:c r="E141" s="48" t="str">
        <x:f>IF(D141="","",YEAR(TODAY())-YEAR(D141)-IF(DATE(YEAR(TODAY()),MONTH(D141),DAY(D141))&gt;TODAY(),1,0))</x:f>
      </x:c>
      <x:c r="F141" s="48"/>
      <x:c r="G141" s="48"/>
      <x:c r="H141" s="48"/>
      <x:c r="I141" s="48"/>
      <x:c r="J141" s="48"/>
      <x:c r="K141" s="48"/>
      <x:c r="L141" s="150"/>
      <x:c r="M141" s="48"/>
      <x:c r="N141" s="48"/>
      <x:c r="O141" s="48"/>
      <x:c r="P141" s="48"/>
      <x:c r="Q141" s="48"/>
      <x:c r="R141" s="48"/>
      <x:c r="S141" s="150"/>
      <x:c r="T141" s="48"/>
      <x:c r="U141" s="48"/>
      <x:c r="V141" s="48"/>
    </x:row>
    <x:row r="142">
      <x:c r="A142" s="48"/>
      <x:c r="B142" s="48"/>
      <x:c r="C142" s="48"/>
      <x:c r="D142" s="150"/>
      <x:c r="E142" s="48" t="str">
        <x:f>IF(D142="","",YEAR(TODAY())-YEAR(D142)-IF(DATE(YEAR(TODAY()),MONTH(D142),DAY(D142))&gt;TODAY(),1,0))</x:f>
      </x:c>
      <x:c r="F142" s="48"/>
      <x:c r="G142" s="48"/>
      <x:c r="H142" s="48"/>
      <x:c r="I142" s="48"/>
      <x:c r="J142" s="48"/>
      <x:c r="K142" s="48"/>
      <x:c r="L142" s="150"/>
      <x:c r="M142" s="48"/>
      <x:c r="N142" s="48"/>
      <x:c r="O142" s="48"/>
      <x:c r="P142" s="48"/>
      <x:c r="Q142" s="48"/>
      <x:c r="R142" s="48"/>
      <x:c r="S142" s="150"/>
      <x:c r="T142" s="48"/>
      <x:c r="U142" s="48"/>
      <x:c r="V142" s="48"/>
    </x:row>
    <x:row r="143">
      <x:c r="A143" s="48"/>
      <x:c r="B143" s="48"/>
      <x:c r="C143" s="48"/>
      <x:c r="D143" s="150"/>
      <x:c r="E143" s="48" t="str">
        <x:f>IF(D143="","",YEAR(TODAY())-YEAR(D143)-IF(DATE(YEAR(TODAY()),MONTH(D143),DAY(D143))&gt;TODAY(),1,0))</x:f>
      </x:c>
      <x:c r="F143" s="48"/>
      <x:c r="G143" s="48"/>
      <x:c r="H143" s="48"/>
      <x:c r="I143" s="48"/>
      <x:c r="J143" s="48"/>
      <x:c r="K143" s="48"/>
      <x:c r="L143" s="150"/>
      <x:c r="M143" s="48"/>
      <x:c r="N143" s="48"/>
      <x:c r="O143" s="48"/>
      <x:c r="P143" s="48"/>
      <x:c r="Q143" s="48"/>
      <x:c r="R143" s="48"/>
      <x:c r="S143" s="150"/>
      <x:c r="T143" s="48"/>
      <x:c r="U143" s="48"/>
      <x:c r="V143" s="48"/>
    </x:row>
    <x:row r="144">
      <x:c r="A144" s="48"/>
      <x:c r="B144" s="48"/>
      <x:c r="C144" s="48"/>
      <x:c r="D144" s="150"/>
      <x:c r="E144" s="48" t="str">
        <x:f>IF(D144="","",YEAR(TODAY())-YEAR(D144)-IF(DATE(YEAR(TODAY()),MONTH(D144),DAY(D144))&gt;TODAY(),1,0))</x:f>
      </x:c>
      <x:c r="F144" s="48"/>
      <x:c r="G144" s="48"/>
      <x:c r="H144" s="48"/>
      <x:c r="I144" s="48"/>
      <x:c r="J144" s="48"/>
      <x:c r="K144" s="48"/>
      <x:c r="L144" s="150"/>
      <x:c r="M144" s="48"/>
      <x:c r="N144" s="48"/>
      <x:c r="O144" s="48"/>
      <x:c r="P144" s="48"/>
      <x:c r="Q144" s="48"/>
      <x:c r="R144" s="48"/>
      <x:c r="S144" s="150"/>
      <x:c r="T144" s="48"/>
      <x:c r="U144" s="48"/>
      <x:c r="V144" s="48"/>
    </x:row>
    <x:row r="145">
      <x:c r="A145" s="48"/>
      <x:c r="B145" s="48"/>
      <x:c r="C145" s="48"/>
      <x:c r="D145" s="150"/>
      <x:c r="E145" s="48" t="str">
        <x:f>IF(D145="","",YEAR(TODAY())-YEAR(D145)-IF(DATE(YEAR(TODAY()),MONTH(D145),DAY(D145))&gt;TODAY(),1,0))</x:f>
      </x:c>
      <x:c r="F145" s="48"/>
      <x:c r="G145" s="48"/>
      <x:c r="H145" s="48"/>
      <x:c r="I145" s="48"/>
      <x:c r="J145" s="48"/>
      <x:c r="K145" s="48"/>
      <x:c r="L145" s="150"/>
      <x:c r="M145" s="48"/>
      <x:c r="N145" s="48"/>
      <x:c r="O145" s="48"/>
      <x:c r="P145" s="48"/>
      <x:c r="Q145" s="48"/>
      <x:c r="R145" s="48"/>
      <x:c r="S145" s="150"/>
      <x:c r="T145" s="48"/>
      <x:c r="U145" s="48"/>
      <x:c r="V145" s="48"/>
    </x:row>
    <x:row r="146">
      <x:c r="A146" s="48"/>
      <x:c r="B146" s="48"/>
      <x:c r="C146" s="48"/>
      <x:c r="D146" s="150"/>
      <x:c r="E146" s="48" t="str">
        <x:f>IF(D146="","",YEAR(TODAY())-YEAR(D146)-IF(DATE(YEAR(TODAY()),MONTH(D146),DAY(D146))&gt;TODAY(),1,0))</x:f>
      </x:c>
      <x:c r="F146" s="48"/>
      <x:c r="G146" s="48"/>
      <x:c r="H146" s="48"/>
      <x:c r="I146" s="48"/>
      <x:c r="J146" s="48"/>
      <x:c r="K146" s="48"/>
      <x:c r="L146" s="150"/>
      <x:c r="M146" s="48"/>
      <x:c r="N146" s="48"/>
      <x:c r="O146" s="48"/>
      <x:c r="P146" s="48"/>
      <x:c r="Q146" s="48"/>
      <x:c r="R146" s="48"/>
      <x:c r="S146" s="150"/>
      <x:c r="T146" s="48"/>
      <x:c r="U146" s="48"/>
      <x:c r="V146" s="48"/>
    </x:row>
    <x:row r="147">
      <x:c r="A147" s="48"/>
      <x:c r="B147" s="48"/>
      <x:c r="C147" s="48"/>
      <x:c r="D147" s="150"/>
      <x:c r="E147" s="48" t="str">
        <x:f>IF(D147="","",YEAR(TODAY())-YEAR(D147)-IF(DATE(YEAR(TODAY()),MONTH(D147),DAY(D147))&gt;TODAY(),1,0))</x:f>
      </x:c>
      <x:c r="F147" s="48"/>
      <x:c r="G147" s="48"/>
      <x:c r="H147" s="48"/>
      <x:c r="I147" s="48"/>
      <x:c r="J147" s="48"/>
      <x:c r="K147" s="48"/>
      <x:c r="L147" s="150"/>
      <x:c r="M147" s="48"/>
      <x:c r="N147" s="48"/>
      <x:c r="O147" s="48"/>
      <x:c r="P147" s="48"/>
      <x:c r="Q147" s="48"/>
      <x:c r="R147" s="48"/>
      <x:c r="S147" s="150"/>
      <x:c r="T147" s="48"/>
      <x:c r="U147" s="48"/>
      <x:c r="V147" s="48"/>
    </x:row>
    <x:row r="148">
      <x:c r="A148" s="48"/>
      <x:c r="B148" s="48"/>
      <x:c r="C148" s="48"/>
      <x:c r="D148" s="150"/>
      <x:c r="E148" s="48" t="str">
        <x:f>IF(D148="","",YEAR(TODAY())-YEAR(D148)-IF(DATE(YEAR(TODAY()),MONTH(D148),DAY(D148))&gt;TODAY(),1,0))</x:f>
      </x:c>
      <x:c r="F148" s="48"/>
      <x:c r="G148" s="48"/>
      <x:c r="H148" s="48"/>
      <x:c r="I148" s="48"/>
      <x:c r="J148" s="48"/>
      <x:c r="K148" s="48"/>
      <x:c r="L148" s="150"/>
      <x:c r="M148" s="48"/>
      <x:c r="N148" s="48"/>
      <x:c r="O148" s="48"/>
      <x:c r="P148" s="48"/>
      <x:c r="Q148" s="48"/>
      <x:c r="R148" s="48"/>
      <x:c r="S148" s="150"/>
      <x:c r="T148" s="48"/>
      <x:c r="U148" s="48"/>
      <x:c r="V148" s="48"/>
    </x:row>
    <x:row r="149">
      <x:c r="A149" s="48"/>
      <x:c r="B149" s="48"/>
      <x:c r="C149" s="48"/>
      <x:c r="D149" s="150"/>
      <x:c r="E149" s="48" t="str">
        <x:f>IF(D149="","",YEAR(TODAY())-YEAR(D149)-IF(DATE(YEAR(TODAY()),MONTH(D149),DAY(D149))&gt;TODAY(),1,0))</x:f>
      </x:c>
      <x:c r="F149" s="48"/>
      <x:c r="G149" s="48"/>
      <x:c r="H149" s="48"/>
      <x:c r="I149" s="48"/>
      <x:c r="J149" s="48"/>
      <x:c r="K149" s="48"/>
      <x:c r="L149" s="150"/>
      <x:c r="M149" s="48"/>
      <x:c r="N149" s="48"/>
      <x:c r="O149" s="48"/>
      <x:c r="P149" s="48"/>
      <x:c r="Q149" s="48"/>
      <x:c r="R149" s="48"/>
      <x:c r="S149" s="150"/>
      <x:c r="T149" s="48"/>
      <x:c r="U149" s="48"/>
      <x:c r="V149" s="48"/>
    </x:row>
    <x:row r="150">
      <x:c r="A150" s="48"/>
      <x:c r="B150" s="48"/>
      <x:c r="C150" s="48"/>
      <x:c r="D150" s="150"/>
      <x:c r="E150" s="48" t="str">
        <x:f>IF(D150="","",YEAR(TODAY())-YEAR(D150)-IF(DATE(YEAR(TODAY()),MONTH(D150),DAY(D150))&gt;TODAY(),1,0))</x:f>
      </x:c>
      <x:c r="F150" s="48"/>
      <x:c r="G150" s="48"/>
      <x:c r="H150" s="48"/>
      <x:c r="I150" s="48"/>
      <x:c r="J150" s="48"/>
      <x:c r="K150" s="48"/>
      <x:c r="L150" s="150"/>
      <x:c r="M150" s="48"/>
      <x:c r="N150" s="48"/>
      <x:c r="O150" s="48"/>
      <x:c r="P150" s="48"/>
      <x:c r="Q150" s="48"/>
      <x:c r="R150" s="48"/>
      <x:c r="S150" s="150"/>
      <x:c r="T150" s="48"/>
      <x:c r="U150" s="48"/>
      <x:c r="V150" s="48"/>
    </x:row>
    <x:row r="151">
      <x:c r="A151" s="48"/>
      <x:c r="B151" s="48"/>
      <x:c r="C151" s="48"/>
      <x:c r="D151" s="150"/>
      <x:c r="E151" s="48" t="str">
        <x:f>IF(D151="","",YEAR(TODAY())-YEAR(D151)-IF(DATE(YEAR(TODAY()),MONTH(D151),DAY(D151))&gt;TODAY(),1,0))</x:f>
      </x:c>
      <x:c r="F151" s="48"/>
      <x:c r="G151" s="48"/>
      <x:c r="H151" s="48"/>
      <x:c r="I151" s="48"/>
      <x:c r="J151" s="48"/>
      <x:c r="K151" s="48"/>
      <x:c r="L151" s="150"/>
      <x:c r="M151" s="48"/>
      <x:c r="N151" s="48"/>
      <x:c r="O151" s="48"/>
      <x:c r="P151" s="48"/>
      <x:c r="Q151" s="48"/>
      <x:c r="R151" s="48"/>
      <x:c r="S151" s="150"/>
      <x:c r="T151" s="48"/>
      <x:c r="U151" s="48"/>
      <x:c r="V151" s="48"/>
    </x:row>
    <x:row r="152">
      <x:c r="A152" s="48"/>
      <x:c r="B152" s="48"/>
      <x:c r="C152" s="48"/>
      <x:c r="D152" s="150"/>
      <x:c r="E152" s="48" t="str">
        <x:f>IF(D152="","",YEAR(TODAY())-YEAR(D152)-IF(DATE(YEAR(TODAY()),MONTH(D152),DAY(D152))&gt;TODAY(),1,0))</x:f>
      </x:c>
      <x:c r="F152" s="48"/>
      <x:c r="G152" s="48"/>
      <x:c r="H152" s="48"/>
      <x:c r="I152" s="48"/>
      <x:c r="J152" s="48"/>
      <x:c r="K152" s="48"/>
      <x:c r="L152" s="150"/>
      <x:c r="M152" s="48"/>
      <x:c r="N152" s="48"/>
      <x:c r="O152" s="48"/>
      <x:c r="P152" s="48"/>
      <x:c r="Q152" s="48"/>
      <x:c r="R152" s="48"/>
      <x:c r="S152" s="150"/>
      <x:c r="T152" s="48"/>
      <x:c r="U152" s="48"/>
      <x:c r="V152" s="48"/>
    </x:row>
    <x:row r="153">
      <x:c r="A153" s="48"/>
      <x:c r="B153" s="48"/>
      <x:c r="C153" s="48"/>
      <x:c r="D153" s="150"/>
      <x:c r="E153" s="48" t="str">
        <x:f>IF(D153="","",YEAR(TODAY())-YEAR(D153)-IF(DATE(YEAR(TODAY()),MONTH(D153),DAY(D153))&gt;TODAY(),1,0))</x:f>
      </x:c>
      <x:c r="F153" s="48"/>
      <x:c r="G153" s="48"/>
      <x:c r="H153" s="48"/>
      <x:c r="I153" s="48"/>
      <x:c r="J153" s="48"/>
      <x:c r="K153" s="48"/>
      <x:c r="L153" s="150"/>
      <x:c r="M153" s="48"/>
      <x:c r="N153" s="48"/>
      <x:c r="O153" s="48"/>
      <x:c r="P153" s="48"/>
      <x:c r="Q153" s="48"/>
      <x:c r="R153" s="48"/>
      <x:c r="S153" s="150"/>
      <x:c r="T153" s="48"/>
      <x:c r="U153" s="48"/>
      <x:c r="V153" s="48"/>
    </x:row>
    <x:row r="154">
      <x:c r="A154" s="48"/>
      <x:c r="B154" s="48"/>
      <x:c r="C154" s="48"/>
      <x:c r="D154" s="150"/>
      <x:c r="E154" s="48" t="str">
        <x:f>IF(D154="","",YEAR(TODAY())-YEAR(D154)-IF(DATE(YEAR(TODAY()),MONTH(D154),DAY(D154))&gt;TODAY(),1,0))</x:f>
      </x:c>
      <x:c r="F154" s="48"/>
      <x:c r="G154" s="48"/>
      <x:c r="H154" s="48"/>
      <x:c r="I154" s="48"/>
      <x:c r="J154" s="48"/>
      <x:c r="K154" s="48"/>
      <x:c r="L154" s="150"/>
      <x:c r="M154" s="48"/>
      <x:c r="N154" s="48"/>
      <x:c r="O154" s="48"/>
      <x:c r="P154" s="48"/>
      <x:c r="Q154" s="48"/>
      <x:c r="R154" s="48"/>
      <x:c r="S154" s="150"/>
      <x:c r="T154" s="48"/>
      <x:c r="U154" s="48"/>
      <x:c r="V154" s="48"/>
    </x:row>
    <x:row r="155">
      <x:c r="A155" s="48"/>
      <x:c r="B155" s="48"/>
      <x:c r="C155" s="48"/>
      <x:c r="D155" s="150"/>
      <x:c r="E155" s="48" t="str">
        <x:f>IF(D155="","",YEAR(TODAY())-YEAR(D155)-IF(DATE(YEAR(TODAY()),MONTH(D155),DAY(D155))&gt;TODAY(),1,0))</x:f>
      </x:c>
      <x:c r="F155" s="48"/>
      <x:c r="G155" s="48"/>
      <x:c r="H155" s="48"/>
      <x:c r="I155" s="48"/>
      <x:c r="J155" s="48"/>
      <x:c r="K155" s="48"/>
      <x:c r="L155" s="150"/>
      <x:c r="M155" s="48"/>
      <x:c r="N155" s="48"/>
      <x:c r="O155" s="48"/>
      <x:c r="P155" s="48"/>
      <x:c r="Q155" s="48"/>
      <x:c r="R155" s="48"/>
      <x:c r="S155" s="150"/>
      <x:c r="T155" s="48"/>
      <x:c r="U155" s="48"/>
      <x:c r="V155" s="48"/>
    </x:row>
    <x:row r="156">
      <x:c r="A156" s="48"/>
      <x:c r="B156" s="48"/>
      <x:c r="C156" s="48"/>
      <x:c r="D156" s="150"/>
      <x:c r="E156" s="48" t="str">
        <x:f>IF(D156="","",YEAR(TODAY())-YEAR(D156)-IF(DATE(YEAR(TODAY()),MONTH(D156),DAY(D156))&gt;TODAY(),1,0))</x:f>
      </x:c>
      <x:c r="F156" s="48"/>
      <x:c r="G156" s="48"/>
      <x:c r="H156" s="48"/>
      <x:c r="I156" s="48"/>
      <x:c r="J156" s="48"/>
      <x:c r="K156" s="48"/>
      <x:c r="L156" s="150"/>
      <x:c r="M156" s="48"/>
      <x:c r="N156" s="48"/>
      <x:c r="O156" s="48"/>
      <x:c r="P156" s="48"/>
      <x:c r="Q156" s="48"/>
      <x:c r="R156" s="48"/>
      <x:c r="S156" s="150"/>
      <x:c r="T156" s="48"/>
      <x:c r="U156" s="48"/>
      <x:c r="V156" s="48"/>
    </x:row>
    <x:row r="157">
      <x:c r="A157" s="48"/>
      <x:c r="B157" s="48"/>
      <x:c r="C157" s="48"/>
      <x:c r="D157" s="150"/>
      <x:c r="E157" s="48" t="str">
        <x:f>IF(D157="","",YEAR(TODAY())-YEAR(D157)-IF(DATE(YEAR(TODAY()),MONTH(D157),DAY(D157))&gt;TODAY(),1,0))</x:f>
      </x:c>
      <x:c r="F157" s="48"/>
      <x:c r="G157" s="48"/>
      <x:c r="H157" s="48"/>
      <x:c r="I157" s="48"/>
      <x:c r="J157" s="48"/>
      <x:c r="K157" s="48"/>
      <x:c r="L157" s="150"/>
      <x:c r="M157" s="48"/>
      <x:c r="N157" s="48"/>
      <x:c r="O157" s="48"/>
      <x:c r="P157" s="48"/>
      <x:c r="Q157" s="48"/>
      <x:c r="R157" s="48"/>
      <x:c r="S157" s="150"/>
      <x:c r="T157" s="48"/>
      <x:c r="U157" s="48"/>
      <x:c r="V157" s="48"/>
    </x:row>
    <x:row r="158">
      <x:c r="A158" s="48"/>
      <x:c r="B158" s="48"/>
      <x:c r="C158" s="48"/>
      <x:c r="D158" s="150"/>
      <x:c r="E158" s="48" t="str">
        <x:f>IF(D158="","",YEAR(TODAY())-YEAR(D158)-IF(DATE(YEAR(TODAY()),MONTH(D158),DAY(D158))&gt;TODAY(),1,0))</x:f>
      </x:c>
      <x:c r="F158" s="48"/>
      <x:c r="G158" s="48"/>
      <x:c r="H158" s="48"/>
      <x:c r="I158" s="48"/>
      <x:c r="J158" s="48"/>
      <x:c r="K158" s="48"/>
      <x:c r="L158" s="150"/>
      <x:c r="M158" s="48"/>
      <x:c r="N158" s="48"/>
      <x:c r="O158" s="48"/>
      <x:c r="P158" s="48"/>
      <x:c r="Q158" s="48"/>
      <x:c r="R158" s="48"/>
      <x:c r="S158" s="150"/>
      <x:c r="T158" s="48"/>
      <x:c r="U158" s="48"/>
      <x:c r="V158" s="48"/>
    </x:row>
    <x:row r="159">
      <x:c r="A159" s="48"/>
      <x:c r="B159" s="48"/>
      <x:c r="C159" s="48"/>
      <x:c r="D159" s="150"/>
      <x:c r="E159" s="48" t="str">
        <x:f>IF(D159="","",YEAR(TODAY())-YEAR(D159)-IF(DATE(YEAR(TODAY()),MONTH(D159),DAY(D159))&gt;TODAY(),1,0))</x:f>
      </x:c>
      <x:c r="F159" s="48"/>
      <x:c r="G159" s="48"/>
      <x:c r="H159" s="48"/>
      <x:c r="I159" s="48"/>
      <x:c r="J159" s="48"/>
      <x:c r="K159" s="48"/>
      <x:c r="L159" s="150"/>
      <x:c r="M159" s="48"/>
      <x:c r="N159" s="48"/>
      <x:c r="O159" s="48"/>
      <x:c r="P159" s="48"/>
      <x:c r="Q159" s="48"/>
      <x:c r="R159" s="48"/>
      <x:c r="S159" s="150"/>
      <x:c r="T159" s="48"/>
      <x:c r="U159" s="48"/>
      <x:c r="V159" s="48"/>
    </x:row>
    <x:row r="160">
      <x:c r="A160" s="48"/>
      <x:c r="B160" s="48"/>
      <x:c r="C160" s="48"/>
      <x:c r="D160" s="150"/>
      <x:c r="E160" s="48" t="str">
        <x:f>IF(D160="","",YEAR(TODAY())-YEAR(D160)-IF(DATE(YEAR(TODAY()),MONTH(D160),DAY(D160))&gt;TODAY(),1,0))</x:f>
      </x:c>
      <x:c r="F160" s="48"/>
      <x:c r="G160" s="48"/>
      <x:c r="H160" s="48"/>
      <x:c r="I160" s="48"/>
      <x:c r="J160" s="48"/>
      <x:c r="K160" s="48"/>
      <x:c r="L160" s="150"/>
      <x:c r="M160" s="48"/>
      <x:c r="N160" s="48"/>
      <x:c r="O160" s="48"/>
      <x:c r="P160" s="48"/>
      <x:c r="Q160" s="48"/>
      <x:c r="R160" s="48"/>
      <x:c r="S160" s="150"/>
      <x:c r="T160" s="48"/>
      <x:c r="U160" s="48"/>
      <x:c r="V160" s="48"/>
    </x:row>
    <x:row r="161">
      <x:c r="A161" s="48"/>
      <x:c r="B161" s="48"/>
      <x:c r="C161" s="48"/>
      <x:c r="D161" s="150"/>
      <x:c r="E161" s="48" t="str">
        <x:f>IF(D161="","",YEAR(TODAY())-YEAR(D161)-IF(DATE(YEAR(TODAY()),MONTH(D161),DAY(D161))&gt;TODAY(),1,0))</x:f>
      </x:c>
      <x:c r="F161" s="48"/>
      <x:c r="G161" s="48"/>
      <x:c r="H161" s="48"/>
      <x:c r="I161" s="48"/>
      <x:c r="J161" s="48"/>
      <x:c r="K161" s="48"/>
      <x:c r="L161" s="150"/>
      <x:c r="M161" s="48"/>
      <x:c r="N161" s="48"/>
      <x:c r="O161" s="48"/>
      <x:c r="P161" s="48"/>
      <x:c r="Q161" s="48"/>
      <x:c r="R161" s="48"/>
      <x:c r="S161" s="150"/>
      <x:c r="T161" s="48"/>
      <x:c r="U161" s="48"/>
      <x:c r="V161" s="48"/>
    </x:row>
    <x:row r="162">
      <x:c r="A162" s="48"/>
      <x:c r="B162" s="48"/>
      <x:c r="C162" s="48"/>
      <x:c r="D162" s="150"/>
      <x:c r="E162" s="48" t="str">
        <x:f>IF(D162="","",YEAR(TODAY())-YEAR(D162)-IF(DATE(YEAR(TODAY()),MONTH(D162),DAY(D162))&gt;TODAY(),1,0))</x:f>
      </x:c>
      <x:c r="F162" s="48"/>
      <x:c r="G162" s="48"/>
      <x:c r="H162" s="48"/>
      <x:c r="I162" s="48"/>
      <x:c r="J162" s="48"/>
      <x:c r="K162" s="48"/>
      <x:c r="L162" s="150"/>
      <x:c r="M162" s="48"/>
      <x:c r="N162" s="48"/>
      <x:c r="O162" s="48"/>
      <x:c r="P162" s="48"/>
      <x:c r="Q162" s="48"/>
      <x:c r="R162" s="48"/>
      <x:c r="S162" s="150"/>
      <x:c r="T162" s="48"/>
      <x:c r="U162" s="48"/>
      <x:c r="V162" s="48"/>
    </x:row>
    <x:row r="163">
      <x:c r="A163" s="48"/>
      <x:c r="B163" s="48"/>
      <x:c r="C163" s="48"/>
      <x:c r="D163" s="150"/>
      <x:c r="E163" s="48" t="str">
        <x:f>IF(D163="","",YEAR(TODAY())-YEAR(D163)-IF(DATE(YEAR(TODAY()),MONTH(D163),DAY(D163))&gt;TODAY(),1,0))</x:f>
      </x:c>
      <x:c r="F163" s="48"/>
      <x:c r="G163" s="48"/>
      <x:c r="H163" s="48"/>
      <x:c r="I163" s="48"/>
      <x:c r="J163" s="48"/>
      <x:c r="K163" s="48"/>
      <x:c r="L163" s="150"/>
      <x:c r="M163" s="48"/>
      <x:c r="N163" s="48"/>
      <x:c r="O163" s="48"/>
      <x:c r="P163" s="48"/>
      <x:c r="Q163" s="48"/>
      <x:c r="R163" s="48"/>
      <x:c r="S163" s="150"/>
      <x:c r="T163" s="48"/>
      <x:c r="U163" s="48"/>
      <x:c r="V163" s="48"/>
    </x:row>
    <x:row r="164">
      <x:c r="A164" s="48"/>
      <x:c r="B164" s="48"/>
      <x:c r="C164" s="48"/>
      <x:c r="D164" s="150"/>
      <x:c r="E164" s="48" t="str">
        <x:f>IF(D164="","",YEAR(TODAY())-YEAR(D164)-IF(DATE(YEAR(TODAY()),MONTH(D164),DAY(D164))&gt;TODAY(),1,0))</x:f>
      </x:c>
      <x:c r="F164" s="48"/>
      <x:c r="G164" s="48"/>
      <x:c r="H164" s="48"/>
      <x:c r="I164" s="48"/>
      <x:c r="J164" s="48"/>
      <x:c r="K164" s="48"/>
      <x:c r="L164" s="150"/>
      <x:c r="M164" s="48"/>
      <x:c r="N164" s="48"/>
      <x:c r="O164" s="48"/>
      <x:c r="P164" s="48"/>
      <x:c r="Q164" s="48"/>
      <x:c r="R164" s="48"/>
      <x:c r="S164" s="150"/>
      <x:c r="T164" s="48"/>
      <x:c r="U164" s="48"/>
      <x:c r="V164" s="48"/>
    </x:row>
    <x:row r="165">
      <x:c r="A165" s="48"/>
      <x:c r="B165" s="48"/>
      <x:c r="C165" s="48"/>
      <x:c r="D165" s="150"/>
      <x:c r="E165" s="48" t="str">
        <x:f>IF(D165="","",YEAR(TODAY())-YEAR(D165)-IF(DATE(YEAR(TODAY()),MONTH(D165),DAY(D165))&gt;TODAY(),1,0))</x:f>
      </x:c>
      <x:c r="F165" s="48"/>
      <x:c r="G165" s="48"/>
      <x:c r="H165" s="48"/>
      <x:c r="I165" s="48"/>
      <x:c r="J165" s="48"/>
      <x:c r="K165" s="48"/>
      <x:c r="L165" s="150"/>
      <x:c r="M165" s="48"/>
      <x:c r="N165" s="48"/>
      <x:c r="O165" s="48"/>
      <x:c r="P165" s="48"/>
      <x:c r="Q165" s="48"/>
      <x:c r="R165" s="48"/>
      <x:c r="S165" s="150"/>
      <x:c r="T165" s="48"/>
      <x:c r="U165" s="48"/>
      <x:c r="V165" s="48"/>
    </x:row>
    <x:row r="166">
      <x:c r="A166" s="48"/>
      <x:c r="B166" s="48"/>
      <x:c r="C166" s="48"/>
      <x:c r="D166" s="150"/>
      <x:c r="E166" s="48" t="str">
        <x:f>IF(D166="","",YEAR(TODAY())-YEAR(D166)-IF(DATE(YEAR(TODAY()),MONTH(D166),DAY(D166))&gt;TODAY(),1,0))</x:f>
      </x:c>
      <x:c r="F166" s="48"/>
      <x:c r="G166" s="48"/>
      <x:c r="H166" s="48"/>
      <x:c r="I166" s="48"/>
      <x:c r="J166" s="48"/>
      <x:c r="K166" s="48"/>
      <x:c r="L166" s="150"/>
      <x:c r="M166" s="48"/>
      <x:c r="N166" s="48"/>
      <x:c r="O166" s="48"/>
      <x:c r="P166" s="48"/>
      <x:c r="Q166" s="48"/>
      <x:c r="R166" s="48"/>
      <x:c r="S166" s="150"/>
      <x:c r="T166" s="48"/>
      <x:c r="U166" s="48"/>
      <x:c r="V166" s="48"/>
    </x:row>
    <x:row r="167">
      <x:c r="A167" s="48"/>
      <x:c r="B167" s="48"/>
      <x:c r="C167" s="48"/>
      <x:c r="D167" s="150"/>
      <x:c r="E167" s="48" t="str">
        <x:f>IF(D167="","",YEAR(TODAY())-YEAR(D167)-IF(DATE(YEAR(TODAY()),MONTH(D167),DAY(D167))&gt;TODAY(),1,0))</x:f>
      </x:c>
      <x:c r="F167" s="48"/>
      <x:c r="G167" s="48"/>
      <x:c r="H167" s="48"/>
      <x:c r="I167" s="48"/>
      <x:c r="J167" s="48"/>
      <x:c r="K167" s="48"/>
      <x:c r="L167" s="150"/>
      <x:c r="M167" s="48"/>
      <x:c r="N167" s="48"/>
      <x:c r="O167" s="48"/>
      <x:c r="P167" s="48"/>
      <x:c r="Q167" s="48"/>
      <x:c r="R167" s="48"/>
      <x:c r="S167" s="150"/>
      <x:c r="T167" s="48"/>
      <x:c r="U167" s="48"/>
      <x:c r="V167" s="48"/>
    </x:row>
    <x:row r="168">
      <x:c r="A168" s="48"/>
      <x:c r="B168" s="48"/>
      <x:c r="C168" s="48"/>
      <x:c r="D168" s="150"/>
      <x:c r="E168" s="48" t="str">
        <x:f>IF(D168="","",YEAR(TODAY())-YEAR(D168)-IF(DATE(YEAR(TODAY()),MONTH(D168),DAY(D168))&gt;TODAY(),1,0))</x:f>
      </x:c>
      <x:c r="F168" s="48"/>
      <x:c r="G168" s="48"/>
      <x:c r="H168" s="48"/>
      <x:c r="I168" s="48"/>
      <x:c r="J168" s="48"/>
      <x:c r="K168" s="48"/>
      <x:c r="L168" s="150"/>
      <x:c r="M168" s="48"/>
      <x:c r="N168" s="48"/>
      <x:c r="O168" s="48"/>
      <x:c r="P168" s="48"/>
      <x:c r="Q168" s="48"/>
      <x:c r="R168" s="48"/>
      <x:c r="S168" s="150"/>
      <x:c r="T168" s="48"/>
      <x:c r="U168" s="48"/>
      <x:c r="V168" s="48"/>
    </x:row>
    <x:row r="169">
      <x:c r="A169" s="48"/>
      <x:c r="B169" s="48"/>
      <x:c r="C169" s="48"/>
      <x:c r="D169" s="150"/>
      <x:c r="E169" s="48" t="str">
        <x:f>IF(D169="","",YEAR(TODAY())-YEAR(D169)-IF(DATE(YEAR(TODAY()),MONTH(D169),DAY(D169))&gt;TODAY(),1,0))</x:f>
      </x:c>
      <x:c r="F169" s="48"/>
      <x:c r="G169" s="48"/>
      <x:c r="H169" s="48"/>
      <x:c r="I169" s="48"/>
      <x:c r="J169" s="48"/>
      <x:c r="K169" s="48"/>
      <x:c r="L169" s="150"/>
      <x:c r="M169" s="48"/>
      <x:c r="N169" s="48"/>
      <x:c r="O169" s="48"/>
      <x:c r="P169" s="48"/>
      <x:c r="Q169" s="48"/>
      <x:c r="R169" s="48"/>
      <x:c r="S169" s="150"/>
      <x:c r="T169" s="48"/>
      <x:c r="U169" s="48"/>
      <x:c r="V169" s="48"/>
    </x:row>
    <x:row r="170">
      <x:c r="A170" s="48"/>
      <x:c r="B170" s="48"/>
      <x:c r="C170" s="48"/>
      <x:c r="D170" s="150"/>
      <x:c r="E170" s="48" t="str">
        <x:f>IF(D170="","",YEAR(TODAY())-YEAR(D170)-IF(DATE(YEAR(TODAY()),MONTH(D170),DAY(D170))&gt;TODAY(),1,0))</x:f>
      </x:c>
      <x:c r="F170" s="48"/>
      <x:c r="G170" s="48"/>
      <x:c r="H170" s="48"/>
      <x:c r="I170" s="48"/>
      <x:c r="J170" s="48"/>
      <x:c r="K170" s="48"/>
      <x:c r="L170" s="150"/>
      <x:c r="M170" s="48"/>
      <x:c r="N170" s="48"/>
      <x:c r="O170" s="48"/>
      <x:c r="P170" s="48"/>
      <x:c r="Q170" s="48"/>
      <x:c r="R170" s="48"/>
      <x:c r="S170" s="150"/>
      <x:c r="T170" s="48"/>
      <x:c r="U170" s="48"/>
      <x:c r="V170" s="48"/>
    </x:row>
    <x:row r="171">
      <x:c r="A171" s="48"/>
      <x:c r="B171" s="48"/>
      <x:c r="C171" s="48"/>
      <x:c r="D171" s="150"/>
      <x:c r="E171" s="48" t="str">
        <x:f>IF(D171="","",YEAR(TODAY())-YEAR(D171)-IF(DATE(YEAR(TODAY()),MONTH(D171),DAY(D171))&gt;TODAY(),1,0))</x:f>
      </x:c>
      <x:c r="F171" s="48"/>
      <x:c r="G171" s="48"/>
      <x:c r="H171" s="48"/>
      <x:c r="I171" s="48"/>
      <x:c r="J171" s="48"/>
      <x:c r="K171" s="48"/>
      <x:c r="L171" s="150"/>
      <x:c r="M171" s="48"/>
      <x:c r="N171" s="48"/>
      <x:c r="O171" s="48"/>
      <x:c r="P171" s="48"/>
      <x:c r="Q171" s="48"/>
      <x:c r="R171" s="48"/>
      <x:c r="S171" s="150"/>
      <x:c r="T171" s="48"/>
      <x:c r="U171" s="48"/>
      <x:c r="V171" s="48"/>
    </x:row>
    <x:row r="172">
      <x:c r="A172" s="48"/>
      <x:c r="B172" s="48"/>
      <x:c r="C172" s="48"/>
      <x:c r="D172" s="150"/>
      <x:c r="E172" s="48" t="str">
        <x:f>IF(D172="","",YEAR(TODAY())-YEAR(D172)-IF(DATE(YEAR(TODAY()),MONTH(D172),DAY(D172))&gt;TODAY(),1,0))</x:f>
      </x:c>
      <x:c r="F172" s="48"/>
      <x:c r="G172" s="48"/>
      <x:c r="H172" s="48"/>
      <x:c r="I172" s="48"/>
      <x:c r="J172" s="48"/>
      <x:c r="K172" s="48"/>
      <x:c r="L172" s="150"/>
      <x:c r="M172" s="48"/>
      <x:c r="N172" s="48"/>
      <x:c r="O172" s="48"/>
      <x:c r="P172" s="48"/>
      <x:c r="Q172" s="48"/>
      <x:c r="R172" s="48"/>
      <x:c r="S172" s="150"/>
      <x:c r="T172" s="48"/>
      <x:c r="U172" s="48"/>
      <x:c r="V172" s="48"/>
    </x:row>
    <x:row r="173">
      <x:c r="A173" s="48"/>
      <x:c r="B173" s="48"/>
      <x:c r="C173" s="48"/>
      <x:c r="D173" s="150"/>
      <x:c r="E173" s="48" t="str">
        <x:f>IF(D173="","",YEAR(TODAY())-YEAR(D173)-IF(DATE(YEAR(TODAY()),MONTH(D173),DAY(D173))&gt;TODAY(),1,0))</x:f>
      </x:c>
      <x:c r="F173" s="48"/>
      <x:c r="G173" s="48"/>
      <x:c r="H173" s="48"/>
      <x:c r="I173" s="48"/>
      <x:c r="J173" s="48"/>
      <x:c r="K173" s="48"/>
      <x:c r="L173" s="150"/>
      <x:c r="M173" s="48"/>
      <x:c r="N173" s="48"/>
      <x:c r="O173" s="48"/>
      <x:c r="P173" s="48"/>
      <x:c r="Q173" s="48"/>
      <x:c r="R173" s="48"/>
      <x:c r="S173" s="150"/>
      <x:c r="T173" s="48"/>
      <x:c r="U173" s="48"/>
      <x:c r="V173" s="48"/>
    </x:row>
    <x:row r="174">
      <x:c r="A174" s="48"/>
      <x:c r="B174" s="48"/>
      <x:c r="C174" s="48"/>
      <x:c r="D174" s="150"/>
      <x:c r="E174" s="48" t="str">
        <x:f>IF(D174="","",YEAR(TODAY())-YEAR(D174)-IF(DATE(YEAR(TODAY()),MONTH(D174),DAY(D174))&gt;TODAY(),1,0))</x:f>
      </x:c>
      <x:c r="F174" s="48"/>
      <x:c r="G174" s="48"/>
      <x:c r="H174" s="48"/>
      <x:c r="I174" s="48"/>
      <x:c r="J174" s="48"/>
      <x:c r="K174" s="48"/>
      <x:c r="L174" s="150"/>
      <x:c r="M174" s="48"/>
      <x:c r="N174" s="48"/>
      <x:c r="O174" s="48"/>
      <x:c r="P174" s="48"/>
      <x:c r="Q174" s="48"/>
      <x:c r="R174" s="48"/>
      <x:c r="S174" s="150"/>
      <x:c r="T174" s="48"/>
      <x:c r="U174" s="48"/>
      <x:c r="V174" s="48"/>
    </x:row>
    <x:row r="175">
      <x:c r="A175" s="48"/>
      <x:c r="B175" s="48"/>
      <x:c r="C175" s="48"/>
      <x:c r="D175" s="150"/>
      <x:c r="E175" s="48" t="str">
        <x:f>IF(D175="","",YEAR(TODAY())-YEAR(D175)-IF(DATE(YEAR(TODAY()),MONTH(D175),DAY(D175))&gt;TODAY(),1,0))</x:f>
      </x:c>
      <x:c r="F175" s="48"/>
      <x:c r="G175" s="48"/>
      <x:c r="H175" s="48"/>
      <x:c r="I175" s="48"/>
      <x:c r="J175" s="48"/>
      <x:c r="K175" s="48"/>
      <x:c r="L175" s="150"/>
      <x:c r="M175" s="48"/>
      <x:c r="N175" s="48"/>
      <x:c r="O175" s="48"/>
      <x:c r="P175" s="48"/>
      <x:c r="Q175" s="48"/>
      <x:c r="R175" s="48"/>
      <x:c r="S175" s="150"/>
      <x:c r="T175" s="48"/>
      <x:c r="U175" s="48"/>
      <x:c r="V175" s="48"/>
    </x:row>
    <x:row r="176">
      <x:c r="A176" s="48"/>
      <x:c r="B176" s="48"/>
      <x:c r="C176" s="48"/>
      <x:c r="D176" s="150"/>
      <x:c r="E176" s="48" t="str">
        <x:f>IF(D176="","",YEAR(TODAY())-YEAR(D176)-IF(DATE(YEAR(TODAY()),MONTH(D176),DAY(D176))&gt;TODAY(),1,0))</x:f>
      </x:c>
      <x:c r="F176" s="48"/>
      <x:c r="G176" s="48"/>
      <x:c r="H176" s="48"/>
      <x:c r="I176" s="48"/>
      <x:c r="J176" s="48"/>
      <x:c r="K176" s="48"/>
      <x:c r="L176" s="150"/>
      <x:c r="M176" s="48"/>
      <x:c r="N176" s="48"/>
      <x:c r="O176" s="48"/>
      <x:c r="P176" s="48"/>
      <x:c r="Q176" s="48"/>
      <x:c r="R176" s="48"/>
      <x:c r="S176" s="150"/>
      <x:c r="T176" s="48"/>
      <x:c r="U176" s="48"/>
      <x:c r="V176" s="48"/>
    </x:row>
    <x:row r="177">
      <x:c r="A177" s="48"/>
      <x:c r="B177" s="48"/>
      <x:c r="C177" s="48"/>
      <x:c r="D177" s="150"/>
      <x:c r="E177" s="48" t="str">
        <x:f>IF(D177="","",YEAR(TODAY())-YEAR(D177)-IF(DATE(YEAR(TODAY()),MONTH(D177),DAY(D177))&gt;TODAY(),1,0))</x:f>
      </x:c>
      <x:c r="F177" s="48"/>
      <x:c r="G177" s="48"/>
      <x:c r="H177" s="48"/>
      <x:c r="I177" s="48"/>
      <x:c r="J177" s="48"/>
      <x:c r="K177" s="48"/>
      <x:c r="L177" s="150"/>
      <x:c r="M177" s="48"/>
      <x:c r="N177" s="48"/>
      <x:c r="O177" s="48"/>
      <x:c r="P177" s="48"/>
      <x:c r="Q177" s="48"/>
      <x:c r="R177" s="48"/>
      <x:c r="S177" s="150"/>
      <x:c r="T177" s="48"/>
      <x:c r="U177" s="48"/>
      <x:c r="V177" s="48"/>
    </x:row>
    <x:row r="178">
      <x:c r="A178" s="48"/>
      <x:c r="B178" s="48"/>
      <x:c r="C178" s="48"/>
      <x:c r="D178" s="150"/>
      <x:c r="E178" s="48" t="str">
        <x:f>IF(D178="","",YEAR(TODAY())-YEAR(D178)-IF(DATE(YEAR(TODAY()),MONTH(D178),DAY(D178))&gt;TODAY(),1,0))</x:f>
      </x:c>
      <x:c r="F178" s="48"/>
      <x:c r="G178" s="48"/>
      <x:c r="H178" s="48"/>
      <x:c r="I178" s="48"/>
      <x:c r="J178" s="48"/>
      <x:c r="K178" s="48"/>
      <x:c r="L178" s="150"/>
      <x:c r="M178" s="48"/>
      <x:c r="N178" s="48"/>
      <x:c r="O178" s="48"/>
      <x:c r="P178" s="48"/>
      <x:c r="Q178" s="48"/>
      <x:c r="R178" s="48"/>
      <x:c r="S178" s="150"/>
      <x:c r="T178" s="48"/>
      <x:c r="U178" s="48"/>
      <x:c r="V178" s="48"/>
    </x:row>
    <x:row r="179">
      <x:c r="A179" s="48"/>
      <x:c r="B179" s="48"/>
      <x:c r="C179" s="48"/>
      <x:c r="D179" s="150"/>
      <x:c r="E179" s="48" t="str">
        <x:f>IF(D179="","",YEAR(TODAY())-YEAR(D179)-IF(DATE(YEAR(TODAY()),MONTH(D179),DAY(D179))&gt;TODAY(),1,0))</x:f>
      </x:c>
      <x:c r="F179" s="48"/>
      <x:c r="G179" s="48"/>
      <x:c r="H179" s="48"/>
      <x:c r="I179" s="48"/>
      <x:c r="J179" s="48"/>
      <x:c r="K179" s="48"/>
      <x:c r="L179" s="150"/>
      <x:c r="M179" s="48"/>
      <x:c r="N179" s="48"/>
      <x:c r="O179" s="48"/>
      <x:c r="P179" s="48"/>
      <x:c r="Q179" s="48"/>
      <x:c r="R179" s="48"/>
      <x:c r="S179" s="150"/>
      <x:c r="T179" s="48"/>
      <x:c r="U179" s="48"/>
      <x:c r="V179" s="48"/>
    </x:row>
    <x:row r="180">
      <x:c r="A180" s="48"/>
      <x:c r="B180" s="48"/>
      <x:c r="C180" s="48"/>
      <x:c r="D180" s="150"/>
      <x:c r="E180" s="48" t="str">
        <x:f>IF(D180="","",YEAR(TODAY())-YEAR(D180)-IF(DATE(YEAR(TODAY()),MONTH(D180),DAY(D180))&gt;TODAY(),1,0))</x:f>
      </x:c>
      <x:c r="F180" s="48"/>
      <x:c r="G180" s="48"/>
      <x:c r="H180" s="48"/>
      <x:c r="I180" s="48"/>
      <x:c r="J180" s="48"/>
      <x:c r="K180" s="48"/>
      <x:c r="L180" s="150"/>
      <x:c r="M180" s="48"/>
      <x:c r="N180" s="48"/>
      <x:c r="O180" s="48"/>
      <x:c r="P180" s="48"/>
      <x:c r="Q180" s="48"/>
      <x:c r="R180" s="48"/>
      <x:c r="S180" s="150"/>
      <x:c r="T180" s="48"/>
      <x:c r="U180" s="48"/>
      <x:c r="V180" s="48"/>
    </x:row>
    <x:row r="181">
      <x:c r="A181" s="48"/>
      <x:c r="B181" s="48"/>
      <x:c r="C181" s="48"/>
      <x:c r="D181" s="150"/>
      <x:c r="E181" s="48" t="str">
        <x:f>IF(D181="","",YEAR(TODAY())-YEAR(D181)-IF(DATE(YEAR(TODAY()),MONTH(D181),DAY(D181))&gt;TODAY(),1,0))</x:f>
      </x:c>
      <x:c r="F181" s="48"/>
      <x:c r="G181" s="48"/>
      <x:c r="H181" s="48"/>
      <x:c r="I181" s="48"/>
      <x:c r="J181" s="48"/>
      <x:c r="K181" s="48"/>
      <x:c r="L181" s="150"/>
      <x:c r="M181" s="48"/>
      <x:c r="N181" s="48"/>
      <x:c r="O181" s="48"/>
      <x:c r="P181" s="48"/>
      <x:c r="Q181" s="48"/>
      <x:c r="R181" s="48"/>
      <x:c r="S181" s="150"/>
      <x:c r="T181" s="48"/>
      <x:c r="U181" s="48"/>
      <x:c r="V181" s="48"/>
    </x:row>
    <x:row r="182">
      <x:c r="A182" s="48"/>
      <x:c r="B182" s="48"/>
      <x:c r="C182" s="48"/>
      <x:c r="D182" s="150"/>
      <x:c r="E182" s="48" t="str">
        <x:f>IF(D182="","",YEAR(TODAY())-YEAR(D182)-IF(DATE(YEAR(TODAY()),MONTH(D182),DAY(D182))&gt;TODAY(),1,0))</x:f>
      </x:c>
      <x:c r="F182" s="48"/>
      <x:c r="G182" s="48"/>
      <x:c r="H182" s="48"/>
      <x:c r="I182" s="48"/>
      <x:c r="J182" s="48"/>
      <x:c r="K182" s="48"/>
      <x:c r="L182" s="150"/>
      <x:c r="M182" s="48"/>
      <x:c r="N182" s="48"/>
      <x:c r="O182" s="48"/>
      <x:c r="P182" s="48"/>
      <x:c r="Q182" s="48"/>
      <x:c r="R182" s="48"/>
      <x:c r="S182" s="150"/>
      <x:c r="T182" s="48"/>
      <x:c r="U182" s="48"/>
      <x:c r="V182" s="48"/>
    </x:row>
    <x:row r="183">
      <x:c r="A183" s="48"/>
      <x:c r="B183" s="48"/>
      <x:c r="C183" s="48"/>
      <x:c r="D183" s="150"/>
      <x:c r="E183" s="48" t="str">
        <x:f>IF(D183="","",YEAR(TODAY())-YEAR(D183)-IF(DATE(YEAR(TODAY()),MONTH(D183),DAY(D183))&gt;TODAY(),1,0))</x:f>
      </x:c>
      <x:c r="F183" s="48"/>
      <x:c r="G183" s="48"/>
      <x:c r="H183" s="48"/>
      <x:c r="I183" s="48"/>
      <x:c r="J183" s="48"/>
      <x:c r="K183" s="48"/>
      <x:c r="L183" s="150"/>
      <x:c r="M183" s="48"/>
      <x:c r="N183" s="48"/>
      <x:c r="O183" s="48"/>
      <x:c r="P183" s="48"/>
      <x:c r="Q183" s="48"/>
      <x:c r="R183" s="48"/>
      <x:c r="S183" s="150"/>
      <x:c r="T183" s="48"/>
      <x:c r="U183" s="48"/>
      <x:c r="V183" s="48"/>
    </x:row>
    <x:row r="184">
      <x:c r="A184" s="48"/>
      <x:c r="B184" s="48"/>
      <x:c r="C184" s="48"/>
      <x:c r="D184" s="150"/>
      <x:c r="E184" s="48" t="str">
        <x:f>IF(D184="","",YEAR(TODAY())-YEAR(D184)-IF(DATE(YEAR(TODAY()),MONTH(D184),DAY(D184))&gt;TODAY(),1,0))</x:f>
      </x:c>
      <x:c r="F184" s="48"/>
      <x:c r="G184" s="48"/>
      <x:c r="H184" s="48"/>
      <x:c r="I184" s="48"/>
      <x:c r="J184" s="48"/>
      <x:c r="K184" s="48"/>
      <x:c r="L184" s="150"/>
      <x:c r="M184" s="48"/>
      <x:c r="N184" s="48"/>
      <x:c r="O184" s="48"/>
      <x:c r="P184" s="48"/>
      <x:c r="Q184" s="48"/>
      <x:c r="R184" s="48"/>
      <x:c r="S184" s="150"/>
      <x:c r="T184" s="48"/>
      <x:c r="U184" s="48"/>
      <x:c r="V184" s="48"/>
    </x:row>
    <x:row r="185">
      <x:c r="A185" s="48"/>
      <x:c r="B185" s="48"/>
      <x:c r="C185" s="48"/>
      <x:c r="D185" s="150"/>
      <x:c r="E185" s="48" t="str">
        <x:f>IF(D185="","",YEAR(TODAY())-YEAR(D185)-IF(DATE(YEAR(TODAY()),MONTH(D185),DAY(D185))&gt;TODAY(),1,0))</x:f>
      </x:c>
      <x:c r="F185" s="48"/>
      <x:c r="G185" s="48"/>
      <x:c r="H185" s="48"/>
      <x:c r="I185" s="48"/>
      <x:c r="J185" s="48"/>
      <x:c r="K185" s="48"/>
      <x:c r="L185" s="150"/>
      <x:c r="M185" s="48"/>
      <x:c r="N185" s="48"/>
      <x:c r="O185" s="48"/>
      <x:c r="P185" s="48"/>
      <x:c r="Q185" s="48"/>
      <x:c r="R185" s="48"/>
      <x:c r="S185" s="150"/>
      <x:c r="T185" s="48"/>
      <x:c r="U185" s="48"/>
      <x:c r="V185" s="48"/>
    </x:row>
    <x:row r="186">
      <x:c r="A186" s="48"/>
      <x:c r="B186" s="48"/>
      <x:c r="C186" s="48"/>
      <x:c r="D186" s="150"/>
      <x:c r="E186" s="48" t="str">
        <x:f>IF(D186="","",YEAR(TODAY())-YEAR(D186)-IF(DATE(YEAR(TODAY()),MONTH(D186),DAY(D186))&gt;TODAY(),1,0))</x:f>
      </x:c>
      <x:c r="F186" s="48"/>
      <x:c r="G186" s="48"/>
      <x:c r="H186" s="48"/>
      <x:c r="I186" s="48"/>
      <x:c r="J186" s="48"/>
      <x:c r="K186" s="48"/>
      <x:c r="L186" s="150"/>
      <x:c r="M186" s="48"/>
      <x:c r="N186" s="48"/>
      <x:c r="O186" s="48"/>
      <x:c r="P186" s="48"/>
      <x:c r="Q186" s="48"/>
      <x:c r="R186" s="48"/>
      <x:c r="S186" s="150"/>
      <x:c r="T186" s="48"/>
      <x:c r="U186" s="48"/>
      <x:c r="V186" s="48"/>
    </x:row>
    <x:row r="187">
      <x:c r="A187" s="48"/>
      <x:c r="B187" s="48"/>
      <x:c r="C187" s="48"/>
      <x:c r="D187" s="150"/>
      <x:c r="E187" s="48" t="str">
        <x:f>IF(D187="","",YEAR(TODAY())-YEAR(D187)-IF(DATE(YEAR(TODAY()),MONTH(D187),DAY(D187))&gt;TODAY(),1,0))</x:f>
      </x:c>
      <x:c r="F187" s="48"/>
      <x:c r="G187" s="48"/>
      <x:c r="H187" s="48"/>
      <x:c r="I187" s="48"/>
      <x:c r="J187" s="48"/>
      <x:c r="K187" s="48"/>
      <x:c r="L187" s="150"/>
      <x:c r="M187" s="48"/>
      <x:c r="N187" s="48"/>
      <x:c r="O187" s="48"/>
      <x:c r="P187" s="48"/>
      <x:c r="Q187" s="48"/>
      <x:c r="R187" s="48"/>
      <x:c r="S187" s="150"/>
      <x:c r="T187" s="48"/>
      <x:c r="U187" s="48"/>
      <x:c r="V187" s="48"/>
    </x:row>
    <x:row r="188">
      <x:c r="A188" s="48"/>
      <x:c r="B188" s="48"/>
      <x:c r="C188" s="48"/>
      <x:c r="D188" s="150"/>
      <x:c r="E188" s="48" t="str">
        <x:f>IF(D188="","",YEAR(TODAY())-YEAR(D188)-IF(DATE(YEAR(TODAY()),MONTH(D188),DAY(D188))&gt;TODAY(),1,0))</x:f>
      </x:c>
      <x:c r="F188" s="48"/>
      <x:c r="G188" s="48"/>
      <x:c r="H188" s="48"/>
      <x:c r="I188" s="48"/>
      <x:c r="J188" s="48"/>
      <x:c r="K188" s="48"/>
      <x:c r="L188" s="150"/>
      <x:c r="M188" s="48"/>
      <x:c r="N188" s="48"/>
      <x:c r="O188" s="48"/>
      <x:c r="P188" s="48"/>
      <x:c r="Q188" s="48"/>
      <x:c r="R188" s="48"/>
      <x:c r="S188" s="150"/>
      <x:c r="T188" s="48"/>
      <x:c r="U188" s="48"/>
      <x:c r="V188" s="48"/>
    </x:row>
    <x:row r="189">
      <x:c r="A189" s="48"/>
      <x:c r="B189" s="48"/>
      <x:c r="C189" s="48"/>
      <x:c r="D189" s="150"/>
      <x:c r="E189" s="48" t="str">
        <x:f>IF(D189="","",YEAR(TODAY())-YEAR(D189)-IF(DATE(YEAR(TODAY()),MONTH(D189),DAY(D189))&gt;TODAY(),1,0))</x:f>
      </x:c>
      <x:c r="F189" s="48"/>
      <x:c r="G189" s="48"/>
      <x:c r="H189" s="48"/>
      <x:c r="I189" s="48"/>
      <x:c r="J189" s="48"/>
      <x:c r="K189" s="48"/>
      <x:c r="L189" s="150"/>
      <x:c r="M189" s="48"/>
      <x:c r="N189" s="48"/>
      <x:c r="O189" s="48"/>
      <x:c r="P189" s="48"/>
      <x:c r="Q189" s="48"/>
      <x:c r="R189" s="48"/>
      <x:c r="S189" s="150"/>
      <x:c r="T189" s="48"/>
      <x:c r="U189" s="48"/>
      <x:c r="V189" s="48"/>
    </x:row>
    <x:row r="190">
      <x:c r="A190" s="48"/>
      <x:c r="B190" s="48"/>
      <x:c r="C190" s="48"/>
      <x:c r="D190" s="150"/>
      <x:c r="E190" s="48" t="str">
        <x:f>IF(D190="","",YEAR(TODAY())-YEAR(D190)-IF(DATE(YEAR(TODAY()),MONTH(D190),DAY(D190))&gt;TODAY(),1,0))</x:f>
      </x:c>
      <x:c r="F190" s="48"/>
      <x:c r="G190" s="48"/>
      <x:c r="H190" s="48"/>
      <x:c r="I190" s="48"/>
      <x:c r="J190" s="48"/>
      <x:c r="K190" s="48"/>
      <x:c r="L190" s="150"/>
      <x:c r="M190" s="48"/>
      <x:c r="N190" s="48"/>
      <x:c r="O190" s="48"/>
      <x:c r="P190" s="48"/>
      <x:c r="Q190" s="48"/>
      <x:c r="R190" s="48"/>
      <x:c r="S190" s="150"/>
      <x:c r="T190" s="48"/>
      <x:c r="U190" s="48"/>
      <x:c r="V190" s="48"/>
    </x:row>
    <x:row r="191">
      <x:c r="A191" s="48"/>
      <x:c r="B191" s="48"/>
      <x:c r="C191" s="48"/>
      <x:c r="D191" s="150"/>
      <x:c r="E191" s="48" t="str">
        <x:f>IF(D191="","",YEAR(TODAY())-YEAR(D191)-IF(DATE(YEAR(TODAY()),MONTH(D191),DAY(D191))&gt;TODAY(),1,0))</x:f>
      </x:c>
      <x:c r="F191" s="48"/>
      <x:c r="G191" s="48"/>
      <x:c r="H191" s="48"/>
      <x:c r="I191" s="48"/>
      <x:c r="J191" s="48"/>
      <x:c r="K191" s="48"/>
      <x:c r="L191" s="150"/>
      <x:c r="M191" s="48"/>
      <x:c r="N191" s="48"/>
      <x:c r="O191" s="48"/>
      <x:c r="P191" s="48"/>
      <x:c r="Q191" s="48"/>
      <x:c r="R191" s="48"/>
      <x:c r="S191" s="150"/>
      <x:c r="T191" s="48"/>
      <x:c r="U191" s="48"/>
      <x:c r="V191" s="48"/>
    </x:row>
    <x:row r="192">
      <x:c r="A192" s="48"/>
      <x:c r="B192" s="48"/>
      <x:c r="C192" s="48"/>
      <x:c r="D192" s="150"/>
      <x:c r="E192" s="48" t="str">
        <x:f>IF(D192="","",YEAR(TODAY())-YEAR(D192)-IF(DATE(YEAR(TODAY()),MONTH(D192),DAY(D192))&gt;TODAY(),1,0))</x:f>
      </x:c>
      <x:c r="F192" s="48"/>
      <x:c r="G192" s="48"/>
      <x:c r="H192" s="48"/>
      <x:c r="I192" s="48"/>
      <x:c r="J192" s="48"/>
      <x:c r="K192" s="48"/>
      <x:c r="L192" s="150"/>
      <x:c r="M192" s="48"/>
      <x:c r="N192" s="48"/>
      <x:c r="O192" s="48"/>
      <x:c r="P192" s="48"/>
      <x:c r="Q192" s="48"/>
      <x:c r="R192" s="48"/>
      <x:c r="S192" s="150"/>
      <x:c r="T192" s="48"/>
      <x:c r="U192" s="48"/>
      <x:c r="V192" s="48"/>
    </x:row>
    <x:row r="193">
      <x:c r="A193" s="48"/>
      <x:c r="B193" s="48"/>
      <x:c r="C193" s="48"/>
      <x:c r="D193" s="150"/>
      <x:c r="E193" s="48" t="str">
        <x:f>IF(D193="","",YEAR(TODAY())-YEAR(D193)-IF(DATE(YEAR(TODAY()),MONTH(D193),DAY(D193))&gt;TODAY(),1,0))</x:f>
      </x:c>
      <x:c r="F193" s="48"/>
      <x:c r="G193" s="48"/>
      <x:c r="H193" s="48"/>
      <x:c r="I193" s="48"/>
      <x:c r="J193" s="48"/>
      <x:c r="K193" s="48"/>
      <x:c r="L193" s="150"/>
      <x:c r="M193" s="48"/>
      <x:c r="N193" s="48"/>
      <x:c r="O193" s="48"/>
      <x:c r="P193" s="48"/>
      <x:c r="Q193" s="48"/>
      <x:c r="R193" s="48"/>
      <x:c r="S193" s="150"/>
      <x:c r="T193" s="48"/>
      <x:c r="U193" s="48"/>
      <x:c r="V193" s="48"/>
    </x:row>
    <x:row r="194">
      <x:c r="A194" s="48"/>
      <x:c r="B194" s="48"/>
      <x:c r="C194" s="48"/>
      <x:c r="D194" s="150"/>
      <x:c r="E194" s="48" t="str">
        <x:f>IF(D194="","",YEAR(TODAY())-YEAR(D194)-IF(DATE(YEAR(TODAY()),MONTH(D194),DAY(D194))&gt;TODAY(),1,0))</x:f>
      </x:c>
      <x:c r="F194" s="48"/>
      <x:c r="G194" s="48"/>
      <x:c r="H194" s="48"/>
      <x:c r="I194" s="48"/>
      <x:c r="J194" s="48"/>
      <x:c r="K194" s="48"/>
      <x:c r="L194" s="150"/>
      <x:c r="M194" s="48"/>
      <x:c r="N194" s="48"/>
      <x:c r="O194" s="48"/>
      <x:c r="P194" s="48"/>
      <x:c r="Q194" s="48"/>
      <x:c r="R194" s="48"/>
      <x:c r="S194" s="150"/>
      <x:c r="T194" s="48"/>
      <x:c r="U194" s="48"/>
      <x:c r="V194" s="48"/>
    </x:row>
    <x:row r="195">
      <x:c r="A195" s="48"/>
      <x:c r="B195" s="48"/>
      <x:c r="C195" s="48"/>
      <x:c r="D195" s="150"/>
      <x:c r="E195" s="48" t="str">
        <x:f>IF(D195="","",YEAR(TODAY())-YEAR(D195)-IF(DATE(YEAR(TODAY()),MONTH(D195),DAY(D195))&gt;TODAY(),1,0))</x:f>
      </x:c>
      <x:c r="F195" s="48"/>
      <x:c r="G195" s="48"/>
      <x:c r="H195" s="48"/>
      <x:c r="I195" s="48"/>
      <x:c r="J195" s="48"/>
      <x:c r="K195" s="48"/>
      <x:c r="L195" s="150"/>
      <x:c r="M195" s="48"/>
      <x:c r="N195" s="48"/>
      <x:c r="O195" s="48"/>
      <x:c r="P195" s="48"/>
      <x:c r="Q195" s="48"/>
      <x:c r="R195" s="48"/>
      <x:c r="S195" s="150"/>
      <x:c r="T195" s="48"/>
      <x:c r="U195" s="48"/>
      <x:c r="V195" s="48"/>
    </x:row>
    <x:row r="196">
      <x:c r="A196" s="48"/>
      <x:c r="B196" s="48"/>
      <x:c r="C196" s="48"/>
      <x:c r="D196" s="150"/>
      <x:c r="E196" s="48" t="str">
        <x:f>IF(D196="","",YEAR(TODAY())-YEAR(D196)-IF(DATE(YEAR(TODAY()),MONTH(D196),DAY(D196))&gt;TODAY(),1,0))</x:f>
      </x:c>
      <x:c r="F196" s="48"/>
      <x:c r="G196" s="48"/>
      <x:c r="H196" s="48"/>
      <x:c r="I196" s="48"/>
      <x:c r="J196" s="48"/>
      <x:c r="K196" s="48"/>
      <x:c r="L196" s="150"/>
      <x:c r="M196" s="48"/>
      <x:c r="N196" s="48"/>
      <x:c r="O196" s="48"/>
      <x:c r="P196" s="48"/>
      <x:c r="Q196" s="48"/>
      <x:c r="R196" s="48"/>
      <x:c r="S196" s="150"/>
      <x:c r="T196" s="48"/>
      <x:c r="U196" s="48"/>
      <x:c r="V196" s="48"/>
    </x:row>
    <x:row r="197">
      <x:c r="A197" s="48"/>
      <x:c r="B197" s="48"/>
      <x:c r="C197" s="48"/>
      <x:c r="D197" s="150"/>
      <x:c r="E197" s="48" t="str">
        <x:f>IF(D197="","",YEAR(TODAY())-YEAR(D197)-IF(DATE(YEAR(TODAY()),MONTH(D197),DAY(D197))&gt;TODAY(),1,0))</x:f>
      </x:c>
      <x:c r="F197" s="48"/>
      <x:c r="G197" s="48"/>
      <x:c r="H197" s="48"/>
      <x:c r="I197" s="48"/>
      <x:c r="J197" s="48"/>
      <x:c r="K197" s="48"/>
      <x:c r="L197" s="150"/>
      <x:c r="M197" s="48"/>
      <x:c r="N197" s="48"/>
      <x:c r="O197" s="48"/>
      <x:c r="P197" s="48"/>
      <x:c r="Q197" s="48"/>
      <x:c r="R197" s="48"/>
      <x:c r="S197" s="150"/>
      <x:c r="T197" s="48"/>
      <x:c r="U197" s="48"/>
      <x:c r="V197" s="48"/>
    </x:row>
    <x:row r="198">
      <x:c r="A198" s="48"/>
      <x:c r="B198" s="48"/>
      <x:c r="C198" s="48"/>
      <x:c r="D198" s="150"/>
      <x:c r="E198" s="48" t="str">
        <x:f>IF(D198="","",YEAR(TODAY())-YEAR(D198)-IF(DATE(YEAR(TODAY()),MONTH(D198),DAY(D198))&gt;TODAY(),1,0))</x:f>
      </x:c>
      <x:c r="F198" s="48"/>
      <x:c r="G198" s="48"/>
      <x:c r="H198" s="48"/>
      <x:c r="I198" s="48"/>
      <x:c r="J198" s="48"/>
      <x:c r="K198" s="48"/>
      <x:c r="L198" s="150"/>
      <x:c r="M198" s="48"/>
      <x:c r="N198" s="48"/>
      <x:c r="O198" s="48"/>
      <x:c r="P198" s="48"/>
      <x:c r="Q198" s="48"/>
      <x:c r="R198" s="48"/>
      <x:c r="S198" s="150"/>
      <x:c r="T198" s="48"/>
      <x:c r="U198" s="48"/>
      <x:c r="V198" s="48"/>
    </x:row>
    <x:row r="199">
      <x:c r="A199" s="48"/>
      <x:c r="B199" s="48"/>
      <x:c r="C199" s="48"/>
      <x:c r="D199" s="150"/>
      <x:c r="E199" s="48" t="str">
        <x:f>IF(D199="","",YEAR(TODAY())-YEAR(D199)-IF(DATE(YEAR(TODAY()),MONTH(D199),DAY(D199))&gt;TODAY(),1,0))</x:f>
      </x:c>
      <x:c r="F199" s="48"/>
      <x:c r="G199" s="48"/>
      <x:c r="H199" s="48"/>
      <x:c r="I199" s="48"/>
      <x:c r="J199" s="48"/>
      <x:c r="K199" s="48"/>
      <x:c r="L199" s="150"/>
      <x:c r="M199" s="48"/>
      <x:c r="N199" s="48"/>
      <x:c r="O199" s="48"/>
      <x:c r="P199" s="48"/>
      <x:c r="Q199" s="48"/>
      <x:c r="R199" s="48"/>
      <x:c r="S199" s="150"/>
      <x:c r="T199" s="48"/>
      <x:c r="U199" s="48"/>
      <x:c r="V199" s="48"/>
    </x:row>
    <x:row r="200">
      <x:c r="A200" s="48"/>
      <x:c r="B200" s="48"/>
      <x:c r="C200" s="48"/>
      <x:c r="D200" s="150"/>
      <x:c r="E200" s="48" t="str">
        <x:f>IF(D200="","",YEAR(TODAY())-YEAR(D200)-IF(DATE(YEAR(TODAY()),MONTH(D200),DAY(D200))&gt;TODAY(),1,0))</x:f>
      </x:c>
      <x:c r="F200" s="48"/>
      <x:c r="G200" s="48"/>
      <x:c r="H200" s="48"/>
      <x:c r="I200" s="48"/>
      <x:c r="J200" s="48"/>
      <x:c r="K200" s="48"/>
      <x:c r="L200" s="150"/>
      <x:c r="M200" s="48"/>
      <x:c r="N200" s="48"/>
      <x:c r="O200" s="48"/>
      <x:c r="P200" s="48"/>
      <x:c r="Q200" s="48"/>
      <x:c r="R200" s="48"/>
      <x:c r="S200" s="150"/>
      <x:c r="T200" s="48"/>
      <x:c r="U200" s="48"/>
      <x:c r="V200" s="48"/>
    </x:row>
    <x:row r="201">
      <x:c r="A201" s="48"/>
      <x:c r="B201" s="48"/>
      <x:c r="C201" s="48"/>
      <x:c r="D201" s="150"/>
      <x:c r="E201" s="48" t="str">
        <x:f>IF(D201="","",YEAR(TODAY())-YEAR(D201)-IF(DATE(YEAR(TODAY()),MONTH(D201),DAY(D201))&gt;TODAY(),1,0))</x:f>
      </x:c>
      <x:c r="F201" s="48"/>
      <x:c r="G201" s="48"/>
      <x:c r="H201" s="48"/>
      <x:c r="I201" s="48"/>
      <x:c r="J201" s="48"/>
      <x:c r="K201" s="48"/>
      <x:c r="L201" s="150"/>
      <x:c r="M201" s="48"/>
      <x:c r="N201" s="48"/>
      <x:c r="O201" s="48"/>
      <x:c r="P201" s="48"/>
      <x:c r="Q201" s="48"/>
      <x:c r="R201" s="48"/>
      <x:c r="S201" s="150"/>
      <x:c r="T201" s="48"/>
      <x:c r="U201" s="48"/>
      <x:c r="V201" s="48"/>
    </x:row>
    <x:row r="202">
      <x:c r="A202" s="48"/>
      <x:c r="B202" s="48"/>
      <x:c r="C202" s="48"/>
      <x:c r="D202" s="150"/>
      <x:c r="E202" s="48" t="str">
        <x:f>IF(D202="","",YEAR(TODAY())-YEAR(D202)-IF(DATE(YEAR(TODAY()),MONTH(D202),DAY(D202))&gt;TODAY(),1,0))</x:f>
      </x:c>
      <x:c r="F202" s="48"/>
      <x:c r="G202" s="48"/>
      <x:c r="H202" s="48"/>
      <x:c r="I202" s="48"/>
      <x:c r="J202" s="48"/>
      <x:c r="K202" s="48"/>
      <x:c r="L202" s="150"/>
      <x:c r="M202" s="48"/>
      <x:c r="N202" s="48"/>
      <x:c r="O202" s="48"/>
      <x:c r="P202" s="48"/>
      <x:c r="Q202" s="48"/>
      <x:c r="R202" s="48"/>
      <x:c r="S202" s="150"/>
      <x:c r="T202" s="48"/>
      <x:c r="U202" s="48"/>
      <x:c r="V202" s="48"/>
    </x:row>
    <x:row r="203">
      <x:c r="A203" s="48"/>
      <x:c r="B203" s="48"/>
      <x:c r="C203" s="48"/>
      <x:c r="D203" s="150"/>
      <x:c r="E203" s="48" t="str">
        <x:f>IF(D203="","",YEAR(TODAY())-YEAR(D203)-IF(DATE(YEAR(TODAY()),MONTH(D203),DAY(D203))&gt;TODAY(),1,0))</x:f>
      </x:c>
      <x:c r="F203" s="48"/>
      <x:c r="G203" s="48"/>
      <x:c r="H203" s="48"/>
      <x:c r="I203" s="48"/>
      <x:c r="J203" s="48"/>
      <x:c r="K203" s="48"/>
      <x:c r="L203" s="150"/>
      <x:c r="M203" s="48"/>
      <x:c r="N203" s="48"/>
      <x:c r="O203" s="48"/>
      <x:c r="P203" s="48"/>
      <x:c r="Q203" s="48"/>
      <x:c r="R203" s="48"/>
      <x:c r="S203" s="150"/>
      <x:c r="T203" s="48"/>
      <x:c r="U203" s="48"/>
      <x:c r="V203" s="48"/>
    </x:row>
    <x:row r="204">
      <x:c r="A204" s="48"/>
      <x:c r="B204" s="48"/>
      <x:c r="C204" s="48"/>
      <x:c r="D204" s="150"/>
      <x:c r="E204" s="48" t="str">
        <x:f>IF(D204="","",YEAR(TODAY())-YEAR(D204)-IF(DATE(YEAR(TODAY()),MONTH(D204),DAY(D204))&gt;TODAY(),1,0))</x:f>
      </x:c>
      <x:c r="F204" s="48"/>
      <x:c r="G204" s="48"/>
      <x:c r="H204" s="48"/>
      <x:c r="I204" s="48"/>
      <x:c r="J204" s="48"/>
      <x:c r="K204" s="48"/>
      <x:c r="L204" s="150"/>
      <x:c r="M204" s="48"/>
      <x:c r="N204" s="48"/>
      <x:c r="O204" s="48"/>
      <x:c r="P204" s="48"/>
      <x:c r="Q204" s="48"/>
      <x:c r="R204" s="48"/>
      <x:c r="S204" s="150"/>
      <x:c r="T204" s="48"/>
      <x:c r="U204" s="48"/>
      <x:c r="V204" s="48"/>
    </x:row>
    <x:row r="205">
      <x:c r="A205" s="48"/>
      <x:c r="B205" s="48"/>
      <x:c r="C205" s="48"/>
      <x:c r="D205" s="150"/>
      <x:c r="E205" s="48" t="str">
        <x:f>IF(D205="","",YEAR(TODAY())-YEAR(D205)-IF(DATE(YEAR(TODAY()),MONTH(D205),DAY(D205))&gt;TODAY(),1,0))</x:f>
      </x:c>
      <x:c r="F205" s="48"/>
      <x:c r="G205" s="48"/>
      <x:c r="H205" s="48"/>
      <x:c r="I205" s="48"/>
      <x:c r="J205" s="48"/>
      <x:c r="K205" s="48"/>
      <x:c r="L205" s="150"/>
      <x:c r="M205" s="48"/>
      <x:c r="N205" s="48"/>
      <x:c r="O205" s="48"/>
      <x:c r="P205" s="48"/>
      <x:c r="Q205" s="48"/>
      <x:c r="R205" s="48"/>
      <x:c r="S205" s="150"/>
      <x:c r="T205" s="48"/>
      <x:c r="U205" s="48"/>
      <x:c r="V205" s="48"/>
    </x:row>
    <x:row r="206">
      <x:c r="A206" s="48"/>
      <x:c r="B206" s="48"/>
      <x:c r="C206" s="48"/>
      <x:c r="D206" s="150"/>
      <x:c r="E206" s="48" t="str">
        <x:f>IF(D206="","",YEAR(TODAY())-YEAR(D206)-IF(DATE(YEAR(TODAY()),MONTH(D206),DAY(D206))&gt;TODAY(),1,0))</x:f>
      </x:c>
      <x:c r="F206" s="48"/>
      <x:c r="G206" s="48"/>
      <x:c r="H206" s="48"/>
      <x:c r="I206" s="48"/>
      <x:c r="J206" s="48"/>
      <x:c r="K206" s="48"/>
      <x:c r="L206" s="150"/>
      <x:c r="M206" s="48"/>
      <x:c r="N206" s="48"/>
      <x:c r="O206" s="48"/>
      <x:c r="P206" s="48"/>
      <x:c r="Q206" s="48"/>
      <x:c r="R206" s="48"/>
      <x:c r="S206" s="150"/>
      <x:c r="T206" s="48"/>
      <x:c r="U206" s="48"/>
      <x:c r="V206" s="48"/>
    </x:row>
    <x:row r="207">
      <x:c r="A207" s="48"/>
      <x:c r="B207" s="48"/>
      <x:c r="C207" s="48"/>
      <x:c r="D207" s="150"/>
      <x:c r="E207" s="48" t="str">
        <x:f>IF(D207="","",YEAR(TODAY())-YEAR(D207)-IF(DATE(YEAR(TODAY()),MONTH(D207),DAY(D207))&gt;TODAY(),1,0))</x:f>
      </x:c>
      <x:c r="F207" s="48"/>
      <x:c r="G207" s="48"/>
      <x:c r="H207" s="48"/>
      <x:c r="I207" s="48"/>
      <x:c r="J207" s="48"/>
      <x:c r="K207" s="48"/>
      <x:c r="L207" s="150"/>
      <x:c r="M207" s="48"/>
      <x:c r="N207" s="48"/>
      <x:c r="O207" s="48"/>
      <x:c r="P207" s="48"/>
      <x:c r="Q207" s="48"/>
      <x:c r="R207" s="48"/>
      <x:c r="S207" s="150"/>
      <x:c r="T207" s="48"/>
      <x:c r="U207" s="48"/>
      <x:c r="V207" s="48"/>
    </x:row>
    <x:row r="208">
      <x:c r="A208" s="48"/>
      <x:c r="B208" s="48"/>
      <x:c r="C208" s="48"/>
      <x:c r="D208" s="150"/>
      <x:c r="E208" s="48" t="str">
        <x:f>IF(D208="","",YEAR(TODAY())-YEAR(D208)-IF(DATE(YEAR(TODAY()),MONTH(D208),DAY(D208))&gt;TODAY(),1,0))</x:f>
      </x:c>
      <x:c r="F208" s="48"/>
      <x:c r="G208" s="48"/>
      <x:c r="H208" s="48"/>
      <x:c r="I208" s="48"/>
      <x:c r="J208" s="48"/>
      <x:c r="K208" s="48"/>
      <x:c r="L208" s="150"/>
      <x:c r="M208" s="48"/>
      <x:c r="N208" s="48"/>
      <x:c r="O208" s="48"/>
      <x:c r="P208" s="48"/>
      <x:c r="Q208" s="48"/>
      <x:c r="R208" s="48"/>
      <x:c r="S208" s="150"/>
      <x:c r="T208" s="48"/>
      <x:c r="U208" s="48"/>
      <x:c r="V208" s="48"/>
    </x:row>
    <x:row r="209">
      <x:c r="A209" s="48"/>
      <x:c r="B209" s="48"/>
      <x:c r="C209" s="48"/>
      <x:c r="D209" s="150"/>
      <x:c r="E209" s="48" t="str">
        <x:f>IF(D209="","",YEAR(TODAY())-YEAR(D209)-IF(DATE(YEAR(TODAY()),MONTH(D209),DAY(D209))&gt;TODAY(),1,0))</x:f>
      </x:c>
      <x:c r="F209" s="48"/>
      <x:c r="G209" s="48"/>
      <x:c r="H209" s="48"/>
      <x:c r="I209" s="48"/>
      <x:c r="J209" s="48"/>
      <x:c r="K209" s="48"/>
      <x:c r="L209" s="150"/>
      <x:c r="M209" s="48"/>
      <x:c r="N209" s="48"/>
      <x:c r="O209" s="48"/>
      <x:c r="P209" s="48"/>
      <x:c r="Q209" s="48"/>
      <x:c r="R209" s="48"/>
      <x:c r="S209" s="150"/>
      <x:c r="T209" s="48"/>
      <x:c r="U209" s="48"/>
      <x:c r="V209" s="48"/>
    </x:row>
    <x:row r="210">
      <x:c r="A210" s="48"/>
      <x:c r="B210" s="48"/>
      <x:c r="C210" s="48"/>
      <x:c r="D210" s="150"/>
      <x:c r="E210" s="48" t="str">
        <x:f>IF(D210="","",YEAR(TODAY())-YEAR(D210)-IF(DATE(YEAR(TODAY()),MONTH(D210),DAY(D210))&gt;TODAY(),1,0))</x:f>
      </x:c>
      <x:c r="F210" s="48"/>
      <x:c r="G210" s="48"/>
      <x:c r="H210" s="48"/>
      <x:c r="I210" s="48"/>
      <x:c r="J210" s="48"/>
      <x:c r="K210" s="48"/>
      <x:c r="L210" s="150"/>
      <x:c r="M210" s="48"/>
      <x:c r="N210" s="48"/>
      <x:c r="O210" s="48"/>
      <x:c r="P210" s="48"/>
      <x:c r="Q210" s="48"/>
      <x:c r="R210" s="48"/>
      <x:c r="S210" s="150"/>
      <x:c r="T210" s="48"/>
      <x:c r="U210" s="48"/>
      <x:c r="V210" s="48"/>
    </x:row>
    <x:row r="211">
      <x:c r="A211" s="48"/>
      <x:c r="B211" s="48"/>
      <x:c r="C211" s="48"/>
      <x:c r="D211" s="150"/>
      <x:c r="E211" s="48" t="str">
        <x:f>IF(D211="","",YEAR(TODAY())-YEAR(D211)-IF(DATE(YEAR(TODAY()),MONTH(D211),DAY(D211))&gt;TODAY(),1,0))</x:f>
      </x:c>
      <x:c r="F211" s="48"/>
      <x:c r="G211" s="48"/>
      <x:c r="H211" s="48"/>
      <x:c r="I211" s="48"/>
      <x:c r="J211" s="48"/>
      <x:c r="K211" s="48"/>
      <x:c r="L211" s="150"/>
      <x:c r="M211" s="48"/>
      <x:c r="N211" s="48"/>
      <x:c r="O211" s="48"/>
      <x:c r="P211" s="48"/>
      <x:c r="Q211" s="48"/>
      <x:c r="R211" s="48"/>
      <x:c r="S211" s="150"/>
      <x:c r="T211" s="48"/>
      <x:c r="U211" s="48"/>
      <x:c r="V211" s="48"/>
    </x:row>
    <x:row r="212">
      <x:c r="A212" s="48"/>
      <x:c r="B212" s="48"/>
      <x:c r="C212" s="48"/>
      <x:c r="D212" s="150"/>
      <x:c r="E212" s="48" t="str">
        <x:f>IF(D212="","",YEAR(TODAY())-YEAR(D212)-IF(DATE(YEAR(TODAY()),MONTH(D212),DAY(D212))&gt;TODAY(),1,0))</x:f>
      </x:c>
      <x:c r="F212" s="48"/>
      <x:c r="G212" s="48"/>
      <x:c r="H212" s="48"/>
      <x:c r="I212" s="48"/>
      <x:c r="J212" s="48"/>
      <x:c r="K212" s="48"/>
      <x:c r="L212" s="150"/>
      <x:c r="M212" s="48"/>
      <x:c r="N212" s="48"/>
      <x:c r="O212" s="48"/>
      <x:c r="P212" s="48"/>
      <x:c r="Q212" s="48"/>
      <x:c r="R212" s="48"/>
      <x:c r="S212" s="150"/>
      <x:c r="T212" s="48"/>
      <x:c r="U212" s="48"/>
      <x:c r="V212" s="48"/>
    </x:row>
    <x:row r="213">
      <x:c r="A213" s="48"/>
      <x:c r="B213" s="48"/>
      <x:c r="C213" s="48"/>
      <x:c r="D213" s="150"/>
      <x:c r="E213" s="48" t="str">
        <x:f>IF(D213="","",YEAR(TODAY())-YEAR(D213)-IF(DATE(YEAR(TODAY()),MONTH(D213),DAY(D213))&gt;TODAY(),1,0))</x:f>
      </x:c>
      <x:c r="F213" s="48"/>
      <x:c r="G213" s="48"/>
      <x:c r="H213" s="48"/>
      <x:c r="I213" s="48"/>
      <x:c r="J213" s="48"/>
      <x:c r="K213" s="48"/>
      <x:c r="L213" s="150"/>
      <x:c r="M213" s="48"/>
      <x:c r="N213" s="48"/>
      <x:c r="O213" s="48"/>
      <x:c r="P213" s="48"/>
      <x:c r="Q213" s="48"/>
      <x:c r="R213" s="48"/>
      <x:c r="S213" s="150"/>
      <x:c r="T213" s="48"/>
      <x:c r="U213" s="48"/>
      <x:c r="V213" s="48"/>
    </x:row>
    <x:row r="214">
      <x:c r="A214" s="48"/>
      <x:c r="B214" s="48"/>
      <x:c r="C214" s="48"/>
      <x:c r="D214" s="150"/>
      <x:c r="E214" s="48" t="str">
        <x:f>IF(D214="","",YEAR(TODAY())-YEAR(D214)-IF(DATE(YEAR(TODAY()),MONTH(D214),DAY(D214))&gt;TODAY(),1,0))</x:f>
      </x:c>
      <x:c r="F214" s="48"/>
      <x:c r="G214" s="48"/>
      <x:c r="H214" s="48"/>
      <x:c r="I214" s="48"/>
      <x:c r="J214" s="48"/>
      <x:c r="K214" s="48"/>
      <x:c r="L214" s="150"/>
      <x:c r="M214" s="48"/>
      <x:c r="N214" s="48"/>
      <x:c r="O214" s="48"/>
      <x:c r="P214" s="48"/>
      <x:c r="Q214" s="48"/>
      <x:c r="R214" s="48"/>
      <x:c r="S214" s="150"/>
      <x:c r="T214" s="48"/>
      <x:c r="U214" s="48"/>
      <x:c r="V214" s="48"/>
    </x:row>
    <x:row r="215">
      <x:c r="A215" s="48"/>
      <x:c r="B215" s="48"/>
      <x:c r="C215" s="48"/>
      <x:c r="D215" s="150"/>
      <x:c r="E215" s="48" t="str">
        <x:f>IF(D215="","",YEAR(TODAY())-YEAR(D215)-IF(DATE(YEAR(TODAY()),MONTH(D215),DAY(D215))&gt;TODAY(),1,0))</x:f>
      </x:c>
      <x:c r="F215" s="48"/>
      <x:c r="G215" s="48"/>
      <x:c r="H215" s="48"/>
      <x:c r="I215" s="48"/>
      <x:c r="J215" s="48"/>
      <x:c r="K215" s="48"/>
      <x:c r="L215" s="150"/>
      <x:c r="M215" s="48"/>
      <x:c r="N215" s="48"/>
      <x:c r="O215" s="48"/>
      <x:c r="P215" s="48"/>
      <x:c r="Q215" s="48"/>
      <x:c r="R215" s="48"/>
      <x:c r="S215" s="150"/>
      <x:c r="T215" s="48"/>
      <x:c r="U215" s="48"/>
      <x:c r="V215" s="48"/>
    </x:row>
    <x:row r="216">
      <x:c r="A216" s="48"/>
      <x:c r="B216" s="48"/>
      <x:c r="C216" s="48"/>
      <x:c r="D216" s="150"/>
      <x:c r="E216" s="48" t="str">
        <x:f>IF(D216="","",YEAR(TODAY())-YEAR(D216)-IF(DATE(YEAR(TODAY()),MONTH(D216),DAY(D216))&gt;TODAY(),1,0))</x:f>
      </x:c>
      <x:c r="F216" s="48"/>
      <x:c r="G216" s="48"/>
      <x:c r="H216" s="48"/>
      <x:c r="I216" s="48"/>
      <x:c r="J216" s="48"/>
      <x:c r="K216" s="48"/>
      <x:c r="L216" s="150"/>
      <x:c r="M216" s="48"/>
      <x:c r="N216" s="48"/>
      <x:c r="O216" s="48"/>
      <x:c r="P216" s="48"/>
      <x:c r="Q216" s="48"/>
      <x:c r="R216" s="48"/>
      <x:c r="S216" s="150"/>
      <x:c r="T216" s="48"/>
      <x:c r="U216" s="48"/>
      <x:c r="V216" s="48"/>
    </x:row>
    <x:row r="217">
      <x:c r="A217" s="48"/>
      <x:c r="B217" s="48"/>
      <x:c r="C217" s="48"/>
      <x:c r="D217" s="150"/>
      <x:c r="E217" s="48" t="str">
        <x:f>IF(D217="","",YEAR(TODAY())-YEAR(D217)-IF(DATE(YEAR(TODAY()),MONTH(D217),DAY(D217))&gt;TODAY(),1,0))</x:f>
      </x:c>
      <x:c r="F217" s="48"/>
      <x:c r="G217" s="48"/>
      <x:c r="H217" s="48"/>
      <x:c r="I217" s="48"/>
      <x:c r="J217" s="48"/>
      <x:c r="K217" s="48"/>
      <x:c r="L217" s="150"/>
      <x:c r="M217" s="48"/>
      <x:c r="N217" s="48"/>
      <x:c r="O217" s="48"/>
      <x:c r="P217" s="48"/>
      <x:c r="Q217" s="48"/>
      <x:c r="R217" s="48"/>
      <x:c r="S217" s="150"/>
      <x:c r="T217" s="48"/>
      <x:c r="U217" s="48"/>
      <x:c r="V217" s="48"/>
    </x:row>
    <x:row r="218">
      <x:c r="A218" s="48"/>
      <x:c r="B218" s="48"/>
      <x:c r="C218" s="48"/>
      <x:c r="D218" s="150"/>
      <x:c r="E218" s="48" t="str">
        <x:f>IF(D218="","",YEAR(TODAY())-YEAR(D218)-IF(DATE(YEAR(TODAY()),MONTH(D218),DAY(D218))&gt;TODAY(),1,0))</x:f>
      </x:c>
      <x:c r="F218" s="48"/>
      <x:c r="G218" s="48"/>
      <x:c r="H218" s="48"/>
      <x:c r="I218" s="48"/>
      <x:c r="J218" s="48"/>
      <x:c r="K218" s="48"/>
      <x:c r="L218" s="150"/>
      <x:c r="M218" s="48"/>
      <x:c r="N218" s="48"/>
      <x:c r="O218" s="48"/>
      <x:c r="P218" s="48"/>
      <x:c r="Q218" s="48"/>
      <x:c r="R218" s="48"/>
      <x:c r="S218" s="150"/>
      <x:c r="T218" s="48"/>
      <x:c r="U218" s="48"/>
      <x:c r="V218" s="48"/>
    </x:row>
    <x:row r="219">
      <x:c r="A219" s="48"/>
      <x:c r="B219" s="48"/>
      <x:c r="C219" s="48"/>
      <x:c r="D219" s="150"/>
      <x:c r="E219" s="48" t="str">
        <x:f>IF(D219="","",YEAR(TODAY())-YEAR(D219)-IF(DATE(YEAR(TODAY()),MONTH(D219),DAY(D219))&gt;TODAY(),1,0))</x:f>
      </x:c>
      <x:c r="F219" s="48"/>
      <x:c r="G219" s="48"/>
      <x:c r="H219" s="48"/>
      <x:c r="I219" s="48"/>
      <x:c r="J219" s="48"/>
      <x:c r="K219" s="48"/>
      <x:c r="L219" s="150"/>
      <x:c r="M219" s="48"/>
      <x:c r="N219" s="48"/>
      <x:c r="O219" s="48"/>
      <x:c r="P219" s="48"/>
      <x:c r="Q219" s="48"/>
      <x:c r="R219" s="48"/>
      <x:c r="S219" s="150"/>
      <x:c r="T219" s="48"/>
      <x:c r="U219" s="48"/>
      <x:c r="V219" s="48"/>
    </x:row>
    <x:row r="220">
      <x:c r="A220" s="48"/>
      <x:c r="B220" s="48"/>
      <x:c r="C220" s="48"/>
      <x:c r="D220" s="150"/>
      <x:c r="E220" s="48" t="str">
        <x:f>IF(D220="","",YEAR(TODAY())-YEAR(D220)-IF(DATE(YEAR(TODAY()),MONTH(D220),DAY(D220))&gt;TODAY(),1,0))</x:f>
      </x:c>
      <x:c r="F220" s="48"/>
      <x:c r="G220" s="48"/>
      <x:c r="H220" s="48"/>
      <x:c r="I220" s="48"/>
      <x:c r="J220" s="48"/>
      <x:c r="K220" s="48"/>
      <x:c r="L220" s="150"/>
      <x:c r="M220" s="48"/>
      <x:c r="N220" s="48"/>
      <x:c r="O220" s="48"/>
      <x:c r="P220" s="48"/>
      <x:c r="Q220" s="48"/>
      <x:c r="R220" s="48"/>
      <x:c r="S220" s="150"/>
      <x:c r="T220" s="48"/>
      <x:c r="U220" s="48"/>
      <x:c r="V220" s="48"/>
    </x:row>
    <x:row r="221">
      <x:c r="A221" s="48"/>
      <x:c r="B221" s="48"/>
      <x:c r="C221" s="48"/>
      <x:c r="D221" s="150"/>
      <x:c r="E221" s="48" t="str">
        <x:f>IF(D221="","",YEAR(TODAY())-YEAR(D221)-IF(DATE(YEAR(TODAY()),MONTH(D221),DAY(D221))&gt;TODAY(),1,0))</x:f>
      </x:c>
      <x:c r="F221" s="48"/>
      <x:c r="G221" s="48"/>
      <x:c r="H221" s="48"/>
      <x:c r="I221" s="48"/>
      <x:c r="J221" s="48"/>
      <x:c r="K221" s="48"/>
      <x:c r="L221" s="150"/>
      <x:c r="M221" s="48"/>
      <x:c r="N221" s="48"/>
      <x:c r="O221" s="48"/>
      <x:c r="P221" s="48"/>
      <x:c r="Q221" s="48"/>
      <x:c r="R221" s="48"/>
      <x:c r="S221" s="150"/>
      <x:c r="T221" s="48"/>
      <x:c r="U221" s="48"/>
      <x:c r="V221" s="48"/>
    </x:row>
    <x:row r="222">
      <x:c r="A222" s="48"/>
      <x:c r="B222" s="48"/>
      <x:c r="C222" s="48"/>
      <x:c r="D222" s="150"/>
      <x:c r="E222" s="48" t="str">
        <x:f>IF(D222="","",YEAR(TODAY())-YEAR(D222)-IF(DATE(YEAR(TODAY()),MONTH(D222),DAY(D222))&gt;TODAY(),1,0))</x:f>
      </x:c>
      <x:c r="F222" s="48"/>
      <x:c r="G222" s="48"/>
      <x:c r="H222" s="48"/>
      <x:c r="I222" s="48"/>
      <x:c r="J222" s="48"/>
      <x:c r="K222" s="48"/>
      <x:c r="L222" s="150"/>
      <x:c r="M222" s="48"/>
      <x:c r="N222" s="48"/>
      <x:c r="O222" s="48"/>
      <x:c r="P222" s="48"/>
      <x:c r="Q222" s="48"/>
      <x:c r="R222" s="48"/>
      <x:c r="S222" s="150"/>
      <x:c r="T222" s="48"/>
      <x:c r="U222" s="48"/>
      <x:c r="V222" s="48"/>
    </x:row>
    <x:row r="223">
      <x:c r="A223" s="48"/>
      <x:c r="B223" s="48"/>
      <x:c r="C223" s="48"/>
      <x:c r="D223" s="150"/>
      <x:c r="E223" s="48" t="str">
        <x:f>IF(D223="","",YEAR(TODAY())-YEAR(D223)-IF(DATE(YEAR(TODAY()),MONTH(D223),DAY(D223))&gt;TODAY(),1,0))</x:f>
      </x:c>
      <x:c r="F223" s="48"/>
      <x:c r="G223" s="48"/>
      <x:c r="H223" s="48"/>
      <x:c r="I223" s="48"/>
      <x:c r="J223" s="48"/>
      <x:c r="K223" s="48"/>
      <x:c r="L223" s="150"/>
      <x:c r="M223" s="48"/>
      <x:c r="N223" s="48"/>
      <x:c r="O223" s="48"/>
      <x:c r="P223" s="48"/>
      <x:c r="Q223" s="48"/>
      <x:c r="R223" s="48"/>
      <x:c r="S223" s="150"/>
      <x:c r="T223" s="48"/>
      <x:c r="U223" s="48"/>
      <x:c r="V223" s="48"/>
    </x:row>
    <x:row r="224">
      <x:c r="A224" s="48"/>
      <x:c r="B224" s="48"/>
      <x:c r="C224" s="48"/>
      <x:c r="D224" s="150"/>
      <x:c r="E224" s="48" t="str">
        <x:f>IF(D224="","",YEAR(TODAY())-YEAR(D224)-IF(DATE(YEAR(TODAY()),MONTH(D224),DAY(D224))&gt;TODAY(),1,0))</x:f>
      </x:c>
      <x:c r="F224" s="48"/>
      <x:c r="G224" s="48"/>
      <x:c r="H224" s="48"/>
      <x:c r="I224" s="48"/>
      <x:c r="J224" s="48"/>
      <x:c r="K224" s="48"/>
      <x:c r="L224" s="150"/>
      <x:c r="M224" s="48"/>
      <x:c r="N224" s="48"/>
      <x:c r="O224" s="48"/>
      <x:c r="P224" s="48"/>
      <x:c r="Q224" s="48"/>
      <x:c r="R224" s="48"/>
      <x:c r="S224" s="150"/>
      <x:c r="T224" s="48"/>
      <x:c r="U224" s="48"/>
      <x:c r="V224" s="48"/>
    </x:row>
    <x:row r="225">
      <x:c r="A225" s="48"/>
      <x:c r="B225" s="48"/>
      <x:c r="C225" s="48"/>
      <x:c r="D225" s="150"/>
      <x:c r="E225" s="48" t="str">
        <x:f>IF(D225="","",YEAR(TODAY())-YEAR(D225)-IF(DATE(YEAR(TODAY()),MONTH(D225),DAY(D225))&gt;TODAY(),1,0))</x:f>
      </x:c>
      <x:c r="F225" s="48"/>
      <x:c r="G225" s="48"/>
      <x:c r="H225" s="48"/>
      <x:c r="I225" s="48"/>
      <x:c r="J225" s="48"/>
      <x:c r="K225" s="48"/>
      <x:c r="L225" s="150"/>
      <x:c r="M225" s="48"/>
      <x:c r="N225" s="48"/>
      <x:c r="O225" s="48"/>
      <x:c r="P225" s="48"/>
      <x:c r="Q225" s="48"/>
      <x:c r="R225" s="48"/>
      <x:c r="S225" s="150"/>
      <x:c r="T225" s="48"/>
      <x:c r="U225" s="48"/>
      <x:c r="V225" s="48"/>
    </x:row>
    <x:row r="226">
      <x:c r="A226" s="48"/>
      <x:c r="B226" s="48"/>
      <x:c r="C226" s="48"/>
      <x:c r="D226" s="150"/>
      <x:c r="E226" s="48" t="str">
        <x:f>IF(D226="","",YEAR(TODAY())-YEAR(D226)-IF(DATE(YEAR(TODAY()),MONTH(D226),DAY(D226))&gt;TODAY(),1,0))</x:f>
      </x:c>
      <x:c r="F226" s="48"/>
      <x:c r="G226" s="48"/>
      <x:c r="H226" s="48"/>
      <x:c r="I226" s="48"/>
      <x:c r="J226" s="48"/>
      <x:c r="K226" s="48"/>
      <x:c r="L226" s="150"/>
      <x:c r="M226" s="48"/>
      <x:c r="N226" s="48"/>
      <x:c r="O226" s="48"/>
      <x:c r="P226" s="48"/>
      <x:c r="Q226" s="48"/>
      <x:c r="R226" s="48"/>
      <x:c r="S226" s="150"/>
      <x:c r="T226" s="48"/>
      <x:c r="U226" s="48"/>
      <x:c r="V226" s="48"/>
    </x:row>
    <x:row r="227">
      <x:c r="A227" s="48"/>
      <x:c r="B227" s="48"/>
      <x:c r="C227" s="48"/>
      <x:c r="D227" s="150"/>
      <x:c r="E227" s="48" t="str">
        <x:f>IF(D227="","",YEAR(TODAY())-YEAR(D227)-IF(DATE(YEAR(TODAY()),MONTH(D227),DAY(D227))&gt;TODAY(),1,0))</x:f>
      </x:c>
      <x:c r="F227" s="48"/>
      <x:c r="G227" s="48"/>
      <x:c r="H227" s="48"/>
      <x:c r="I227" s="48"/>
      <x:c r="J227" s="48"/>
      <x:c r="K227" s="48"/>
      <x:c r="L227" s="150"/>
      <x:c r="M227" s="48"/>
      <x:c r="N227" s="48"/>
      <x:c r="O227" s="48"/>
      <x:c r="P227" s="48"/>
      <x:c r="Q227" s="48"/>
      <x:c r="R227" s="48"/>
      <x:c r="S227" s="150"/>
      <x:c r="T227" s="48"/>
      <x:c r="U227" s="48"/>
      <x:c r="V227" s="48"/>
    </x:row>
    <x:row r="228">
      <x:c r="A228" s="48"/>
      <x:c r="B228" s="48"/>
      <x:c r="C228" s="48"/>
      <x:c r="D228" s="150"/>
      <x:c r="E228" s="48" t="str">
        <x:f>IF(D228="","",YEAR(TODAY())-YEAR(D228)-IF(DATE(YEAR(TODAY()),MONTH(D228),DAY(D228))&gt;TODAY(),1,0))</x:f>
      </x:c>
      <x:c r="F228" s="48"/>
      <x:c r="G228" s="48"/>
      <x:c r="H228" s="48"/>
      <x:c r="I228" s="48"/>
      <x:c r="J228" s="48"/>
      <x:c r="K228" s="48"/>
      <x:c r="L228" s="150"/>
      <x:c r="M228" s="48"/>
      <x:c r="N228" s="48"/>
      <x:c r="O228" s="48"/>
      <x:c r="P228" s="48"/>
      <x:c r="Q228" s="48"/>
      <x:c r="R228" s="48"/>
      <x:c r="S228" s="150"/>
      <x:c r="T228" s="48"/>
      <x:c r="U228" s="48"/>
      <x:c r="V228" s="48"/>
    </x:row>
    <x:row r="229">
      <x:c r="A229" s="48"/>
      <x:c r="B229" s="48"/>
      <x:c r="C229" s="48"/>
      <x:c r="D229" s="150"/>
      <x:c r="E229" s="48" t="str">
        <x:f>IF(D229="","",YEAR(TODAY())-YEAR(D229)-IF(DATE(YEAR(TODAY()),MONTH(D229),DAY(D229))&gt;TODAY(),1,0))</x:f>
      </x:c>
      <x:c r="F229" s="48"/>
      <x:c r="G229" s="48"/>
      <x:c r="H229" s="48"/>
      <x:c r="I229" s="48"/>
      <x:c r="J229" s="48"/>
      <x:c r="K229" s="48"/>
      <x:c r="L229" s="150"/>
      <x:c r="M229" s="48"/>
      <x:c r="N229" s="48"/>
      <x:c r="O229" s="48"/>
      <x:c r="P229" s="48"/>
      <x:c r="Q229" s="48"/>
      <x:c r="R229" s="48"/>
      <x:c r="S229" s="150"/>
      <x:c r="T229" s="48"/>
      <x:c r="U229" s="48"/>
      <x:c r="V229" s="48"/>
    </x:row>
    <x:row r="230">
      <x:c r="A230" s="48"/>
      <x:c r="B230" s="48"/>
      <x:c r="C230" s="48"/>
      <x:c r="D230" s="150"/>
      <x:c r="E230" s="48" t="str">
        <x:f>IF(D230="","",YEAR(TODAY())-YEAR(D230)-IF(DATE(YEAR(TODAY()),MONTH(D230),DAY(D230))&gt;TODAY(),1,0))</x:f>
      </x:c>
      <x:c r="F230" s="48"/>
      <x:c r="G230" s="48"/>
      <x:c r="H230" s="48"/>
      <x:c r="I230" s="48"/>
      <x:c r="J230" s="48"/>
      <x:c r="K230" s="48"/>
      <x:c r="L230" s="150"/>
      <x:c r="M230" s="48"/>
      <x:c r="N230" s="48"/>
      <x:c r="O230" s="48"/>
      <x:c r="P230" s="48"/>
      <x:c r="Q230" s="48"/>
      <x:c r="R230" s="48"/>
      <x:c r="S230" s="150"/>
      <x:c r="T230" s="48"/>
      <x:c r="U230" s="48"/>
      <x:c r="V230" s="48"/>
    </x:row>
    <x:row r="231">
      <x:c r="A231" s="48"/>
      <x:c r="B231" s="48"/>
      <x:c r="C231" s="48"/>
      <x:c r="D231" s="150"/>
      <x:c r="E231" s="48" t="str">
        <x:f>IF(D231="","",YEAR(TODAY())-YEAR(D231)-IF(DATE(YEAR(TODAY()),MONTH(D231),DAY(D231))&gt;TODAY(),1,0))</x:f>
      </x:c>
      <x:c r="F231" s="48"/>
      <x:c r="G231" s="48"/>
      <x:c r="H231" s="48"/>
      <x:c r="I231" s="48"/>
      <x:c r="J231" s="48"/>
      <x:c r="K231" s="48"/>
      <x:c r="L231" s="150"/>
      <x:c r="M231" s="48"/>
      <x:c r="N231" s="48"/>
      <x:c r="O231" s="48"/>
      <x:c r="P231" s="48"/>
      <x:c r="Q231" s="48"/>
      <x:c r="R231" s="48"/>
      <x:c r="S231" s="150"/>
      <x:c r="T231" s="48"/>
      <x:c r="U231" s="48"/>
      <x:c r="V231" s="48"/>
    </x:row>
    <x:row r="232">
      <x:c r="A232" s="48"/>
      <x:c r="B232" s="48"/>
      <x:c r="C232" s="48"/>
      <x:c r="D232" s="150"/>
      <x:c r="E232" s="48" t="str">
        <x:f>IF(D232="","",YEAR(TODAY())-YEAR(D232)-IF(DATE(YEAR(TODAY()),MONTH(D232),DAY(D232))&gt;TODAY(),1,0))</x:f>
      </x:c>
      <x:c r="F232" s="48"/>
      <x:c r="G232" s="48"/>
      <x:c r="H232" s="48"/>
      <x:c r="I232" s="48"/>
      <x:c r="J232" s="48"/>
      <x:c r="K232" s="48"/>
      <x:c r="L232" s="150"/>
      <x:c r="M232" s="48"/>
      <x:c r="N232" s="48"/>
      <x:c r="O232" s="48"/>
      <x:c r="P232" s="48"/>
      <x:c r="Q232" s="48"/>
      <x:c r="R232" s="48"/>
      <x:c r="S232" s="150"/>
      <x:c r="T232" s="48"/>
      <x:c r="U232" s="48"/>
      <x:c r="V232" s="48"/>
    </x:row>
    <x:row r="233">
      <x:c r="A233" s="48"/>
      <x:c r="B233" s="48"/>
      <x:c r="C233" s="48"/>
      <x:c r="D233" s="150"/>
      <x:c r="E233" s="48" t="str">
        <x:f>IF(D233="","",YEAR(TODAY())-YEAR(D233)-IF(DATE(YEAR(TODAY()),MONTH(D233),DAY(D233))&gt;TODAY(),1,0))</x:f>
      </x:c>
      <x:c r="F233" s="48"/>
      <x:c r="G233" s="48"/>
      <x:c r="H233" s="48"/>
      <x:c r="I233" s="48"/>
      <x:c r="J233" s="48"/>
      <x:c r="K233" s="48"/>
      <x:c r="L233" s="150"/>
      <x:c r="M233" s="48"/>
      <x:c r="N233" s="48"/>
      <x:c r="O233" s="48"/>
      <x:c r="P233" s="48"/>
      <x:c r="Q233" s="48"/>
      <x:c r="R233" s="48"/>
      <x:c r="S233" s="150"/>
      <x:c r="T233" s="48"/>
      <x:c r="U233" s="48"/>
      <x:c r="V233" s="48"/>
    </x:row>
    <x:row r="234">
      <x:c r="A234" s="48"/>
      <x:c r="B234" s="48"/>
      <x:c r="C234" s="48"/>
      <x:c r="D234" s="150"/>
      <x:c r="E234" s="48" t="str">
        <x:f>IF(D234="","",YEAR(TODAY())-YEAR(D234)-IF(DATE(YEAR(TODAY()),MONTH(D234),DAY(D234))&gt;TODAY(),1,0))</x:f>
      </x:c>
      <x:c r="F234" s="48"/>
      <x:c r="G234" s="48"/>
      <x:c r="H234" s="48"/>
      <x:c r="I234" s="48"/>
      <x:c r="J234" s="48"/>
      <x:c r="K234" s="48"/>
      <x:c r="L234" s="150"/>
      <x:c r="M234" s="48"/>
      <x:c r="N234" s="48"/>
      <x:c r="O234" s="48"/>
      <x:c r="P234" s="48"/>
      <x:c r="Q234" s="48"/>
      <x:c r="R234" s="48"/>
      <x:c r="S234" s="150"/>
      <x:c r="T234" s="48"/>
      <x:c r="U234" s="48"/>
      <x:c r="V234" s="48"/>
    </x:row>
    <x:row r="235">
      <x:c r="A235" s="48"/>
      <x:c r="B235" s="48"/>
      <x:c r="C235" s="48"/>
      <x:c r="D235" s="150"/>
      <x:c r="E235" s="48" t="str">
        <x:f>IF(D235="","",YEAR(TODAY())-YEAR(D235)-IF(DATE(YEAR(TODAY()),MONTH(D235),DAY(D235))&gt;TODAY(),1,0))</x:f>
      </x:c>
      <x:c r="F235" s="48"/>
      <x:c r="G235" s="48"/>
      <x:c r="H235" s="48"/>
      <x:c r="I235" s="48"/>
      <x:c r="J235" s="48"/>
      <x:c r="K235" s="48"/>
      <x:c r="L235" s="150"/>
      <x:c r="M235" s="48"/>
      <x:c r="N235" s="48"/>
      <x:c r="O235" s="48"/>
      <x:c r="P235" s="48"/>
      <x:c r="Q235" s="48"/>
      <x:c r="R235" s="48"/>
      <x:c r="S235" s="150"/>
      <x:c r="T235" s="48"/>
      <x:c r="U235" s="48"/>
      <x:c r="V235" s="48"/>
    </x:row>
    <x:row r="236">
      <x:c r="A236" s="48"/>
      <x:c r="B236" s="48"/>
      <x:c r="C236" s="48"/>
      <x:c r="D236" s="150"/>
      <x:c r="E236" s="48" t="str">
        <x:f>IF(D236="","",YEAR(TODAY())-YEAR(D236)-IF(DATE(YEAR(TODAY()),MONTH(D236),DAY(D236))&gt;TODAY(),1,0))</x:f>
      </x:c>
      <x:c r="F236" s="48"/>
      <x:c r="G236" s="48"/>
      <x:c r="H236" s="48"/>
      <x:c r="I236" s="48"/>
      <x:c r="J236" s="48"/>
      <x:c r="K236" s="48"/>
      <x:c r="L236" s="150"/>
      <x:c r="M236" s="48"/>
      <x:c r="N236" s="48"/>
      <x:c r="O236" s="48"/>
      <x:c r="P236" s="48"/>
      <x:c r="Q236" s="48"/>
      <x:c r="R236" s="48"/>
      <x:c r="S236" s="150"/>
      <x:c r="T236" s="48"/>
      <x:c r="U236" s="48"/>
      <x:c r="V236" s="48"/>
    </x:row>
    <x:row r="237">
      <x:c r="A237" s="48"/>
      <x:c r="B237" s="48"/>
      <x:c r="C237" s="48"/>
      <x:c r="D237" s="150"/>
      <x:c r="E237" s="48" t="str">
        <x:f>IF(D237="","",YEAR(TODAY())-YEAR(D237)-IF(DATE(YEAR(TODAY()),MONTH(D237),DAY(D237))&gt;TODAY(),1,0))</x:f>
      </x:c>
      <x:c r="F237" s="48"/>
      <x:c r="G237" s="48"/>
      <x:c r="H237" s="48"/>
      <x:c r="I237" s="48"/>
      <x:c r="J237" s="48"/>
      <x:c r="K237" s="48"/>
      <x:c r="L237" s="150"/>
      <x:c r="M237" s="48"/>
      <x:c r="N237" s="48"/>
      <x:c r="O237" s="48"/>
      <x:c r="P237" s="48"/>
      <x:c r="Q237" s="48"/>
      <x:c r="R237" s="48"/>
      <x:c r="S237" s="150"/>
      <x:c r="T237" s="48"/>
      <x:c r="U237" s="48"/>
      <x:c r="V237" s="48"/>
    </x:row>
    <x:row r="238">
      <x:c r="A238" s="48"/>
      <x:c r="B238" s="48"/>
      <x:c r="C238" s="48"/>
      <x:c r="D238" s="150"/>
      <x:c r="E238" s="48" t="str">
        <x:f>IF(D238="","",YEAR(TODAY())-YEAR(D238)-IF(DATE(YEAR(TODAY()),MONTH(D238),DAY(D238))&gt;TODAY(),1,0))</x:f>
      </x:c>
      <x:c r="F238" s="48"/>
      <x:c r="G238" s="48"/>
      <x:c r="H238" s="48"/>
      <x:c r="I238" s="48"/>
      <x:c r="J238" s="48"/>
      <x:c r="K238" s="48"/>
      <x:c r="L238" s="150"/>
      <x:c r="M238" s="48"/>
      <x:c r="N238" s="48"/>
      <x:c r="O238" s="48"/>
      <x:c r="P238" s="48"/>
      <x:c r="Q238" s="48"/>
      <x:c r="R238" s="48"/>
      <x:c r="S238" s="150"/>
      <x:c r="T238" s="48"/>
      <x:c r="U238" s="48"/>
      <x:c r="V238" s="48"/>
    </x:row>
    <x:row r="239">
      <x:c r="A239" s="48"/>
      <x:c r="B239" s="48"/>
      <x:c r="C239" s="48"/>
      <x:c r="D239" s="150"/>
      <x:c r="E239" s="48" t="str">
        <x:f>IF(D239="","",YEAR(TODAY())-YEAR(D239)-IF(DATE(YEAR(TODAY()),MONTH(D239),DAY(D239))&gt;TODAY(),1,0))</x:f>
      </x:c>
      <x:c r="F239" s="48"/>
      <x:c r="G239" s="48"/>
      <x:c r="H239" s="48"/>
      <x:c r="I239" s="48"/>
      <x:c r="J239" s="48"/>
      <x:c r="K239" s="48"/>
      <x:c r="L239" s="150"/>
      <x:c r="M239" s="48"/>
      <x:c r="N239" s="48"/>
      <x:c r="O239" s="48"/>
      <x:c r="P239" s="48"/>
      <x:c r="Q239" s="48"/>
      <x:c r="R239" s="48"/>
      <x:c r="S239" s="150"/>
      <x:c r="T239" s="48"/>
      <x:c r="U239" s="48"/>
      <x:c r="V239" s="48"/>
    </x:row>
    <x:row r="240">
      <x:c r="A240" s="48"/>
      <x:c r="B240" s="48"/>
      <x:c r="C240" s="48"/>
      <x:c r="D240" s="150"/>
      <x:c r="E240" s="48" t="str">
        <x:f>IF(D240="","",YEAR(TODAY())-YEAR(D240)-IF(DATE(YEAR(TODAY()),MONTH(D240),DAY(D240))&gt;TODAY(),1,0))</x:f>
      </x:c>
      <x:c r="F240" s="48"/>
      <x:c r="G240" s="48"/>
      <x:c r="H240" s="48"/>
      <x:c r="I240" s="48"/>
      <x:c r="J240" s="48"/>
      <x:c r="K240" s="48"/>
      <x:c r="L240" s="150"/>
      <x:c r="M240" s="48"/>
      <x:c r="N240" s="48"/>
      <x:c r="O240" s="48"/>
      <x:c r="P240" s="48"/>
      <x:c r="Q240" s="48"/>
      <x:c r="R240" s="48"/>
      <x:c r="S240" s="150"/>
      <x:c r="T240" s="48"/>
      <x:c r="U240" s="48"/>
      <x:c r="V240" s="48"/>
    </x:row>
    <x:row r="241">
      <x:c r="A241" s="48"/>
      <x:c r="B241" s="48"/>
      <x:c r="C241" s="48"/>
      <x:c r="D241" s="150"/>
      <x:c r="E241" s="48" t="str">
        <x:f>IF(D241="","",YEAR(TODAY())-YEAR(D241)-IF(DATE(YEAR(TODAY()),MONTH(D241),DAY(D241))&gt;TODAY(),1,0))</x:f>
      </x:c>
      <x:c r="F241" s="48"/>
      <x:c r="G241" s="48"/>
      <x:c r="H241" s="48"/>
      <x:c r="I241" s="48"/>
      <x:c r="J241" s="48"/>
      <x:c r="K241" s="48"/>
      <x:c r="L241" s="150"/>
      <x:c r="M241" s="48"/>
      <x:c r="N241" s="48"/>
      <x:c r="O241" s="48"/>
      <x:c r="P241" s="48"/>
      <x:c r="Q241" s="48"/>
      <x:c r="R241" s="48"/>
      <x:c r="S241" s="150"/>
      <x:c r="T241" s="48"/>
      <x:c r="U241" s="48"/>
      <x:c r="V241" s="48"/>
    </x:row>
    <x:row r="242">
      <x:c r="A242" s="48"/>
      <x:c r="B242" s="48"/>
      <x:c r="C242" s="48"/>
      <x:c r="D242" s="150"/>
      <x:c r="E242" s="48" t="str">
        <x:f>IF(D242="","",YEAR(TODAY())-YEAR(D242)-IF(DATE(YEAR(TODAY()),MONTH(D242),DAY(D242))&gt;TODAY(),1,0))</x:f>
      </x:c>
      <x:c r="F242" s="48"/>
      <x:c r="G242" s="48"/>
      <x:c r="H242" s="48"/>
      <x:c r="I242" s="48"/>
      <x:c r="J242" s="48"/>
      <x:c r="K242" s="48"/>
      <x:c r="L242" s="150"/>
      <x:c r="M242" s="48"/>
      <x:c r="N242" s="48"/>
      <x:c r="O242" s="48"/>
      <x:c r="P242" s="48"/>
      <x:c r="Q242" s="48"/>
      <x:c r="R242" s="48"/>
      <x:c r="S242" s="150"/>
      <x:c r="T242" s="48"/>
      <x:c r="U242" s="48"/>
      <x:c r="V242" s="48"/>
    </x:row>
    <x:row r="243">
      <x:c r="A243" s="48"/>
      <x:c r="B243" s="48"/>
      <x:c r="C243" s="48"/>
      <x:c r="D243" s="150"/>
      <x:c r="E243" s="48" t="str">
        <x:f>IF(D243="","",YEAR(TODAY())-YEAR(D243)-IF(DATE(YEAR(TODAY()),MONTH(D243),DAY(D243))&gt;TODAY(),1,0))</x:f>
      </x:c>
      <x:c r="F243" s="48"/>
      <x:c r="G243" s="48"/>
      <x:c r="H243" s="48"/>
      <x:c r="I243" s="48"/>
      <x:c r="J243" s="48"/>
      <x:c r="K243" s="48"/>
      <x:c r="L243" s="150"/>
      <x:c r="M243" s="48"/>
      <x:c r="N243" s="48"/>
      <x:c r="O243" s="48"/>
      <x:c r="P243" s="48"/>
      <x:c r="Q243" s="48"/>
      <x:c r="R243" s="48"/>
      <x:c r="S243" s="150"/>
      <x:c r="T243" s="48"/>
      <x:c r="U243" s="48"/>
      <x:c r="V243" s="48"/>
    </x:row>
    <x:row r="244">
      <x:c r="A244" s="48"/>
      <x:c r="B244" s="48"/>
      <x:c r="C244" s="48"/>
      <x:c r="D244" s="150"/>
      <x:c r="E244" s="48" t="str">
        <x:f>IF(D244="","",YEAR(TODAY())-YEAR(D244)-IF(DATE(YEAR(TODAY()),MONTH(D244),DAY(D244))&gt;TODAY(),1,0))</x:f>
      </x:c>
      <x:c r="F244" s="48"/>
      <x:c r="G244" s="48"/>
      <x:c r="H244" s="48"/>
      <x:c r="I244" s="48"/>
      <x:c r="J244" s="48"/>
      <x:c r="K244" s="48"/>
      <x:c r="L244" s="150"/>
      <x:c r="M244" s="48"/>
      <x:c r="N244" s="48"/>
      <x:c r="O244" s="48"/>
      <x:c r="P244" s="48"/>
      <x:c r="Q244" s="48"/>
      <x:c r="R244" s="48"/>
      <x:c r="S244" s="150"/>
      <x:c r="T244" s="48"/>
      <x:c r="U244" s="48"/>
      <x:c r="V244" s="48"/>
    </x:row>
    <x:row r="245">
      <x:c r="A245" s="48"/>
      <x:c r="B245" s="48"/>
      <x:c r="C245" s="48"/>
      <x:c r="D245" s="150"/>
      <x:c r="E245" s="48" t="str">
        <x:f>IF(D245="","",YEAR(TODAY())-YEAR(D245)-IF(DATE(YEAR(TODAY()),MONTH(D245),DAY(D245))&gt;TODAY(),1,0))</x:f>
      </x:c>
      <x:c r="F245" s="48"/>
      <x:c r="G245" s="48"/>
      <x:c r="H245" s="48"/>
      <x:c r="I245" s="48"/>
      <x:c r="J245" s="48"/>
      <x:c r="K245" s="48"/>
      <x:c r="L245" s="150"/>
      <x:c r="M245" s="48"/>
      <x:c r="N245" s="48"/>
      <x:c r="O245" s="48"/>
      <x:c r="P245" s="48"/>
      <x:c r="Q245" s="48"/>
      <x:c r="R245" s="48"/>
      <x:c r="S245" s="150"/>
      <x:c r="T245" s="48"/>
      <x:c r="U245" s="48"/>
      <x:c r="V245" s="48"/>
    </x:row>
    <x:row r="246">
      <x:c r="A246" s="48"/>
      <x:c r="B246" s="48"/>
      <x:c r="C246" s="48"/>
      <x:c r="D246" s="150"/>
      <x:c r="E246" s="48" t="str">
        <x:f>IF(D246="","",YEAR(TODAY())-YEAR(D246)-IF(DATE(YEAR(TODAY()),MONTH(D246),DAY(D246))&gt;TODAY(),1,0))</x:f>
      </x:c>
      <x:c r="F246" s="48"/>
      <x:c r="G246" s="48"/>
      <x:c r="H246" s="48"/>
      <x:c r="I246" s="48"/>
      <x:c r="J246" s="48"/>
      <x:c r="K246" s="48"/>
      <x:c r="L246" s="150"/>
      <x:c r="M246" s="48"/>
      <x:c r="N246" s="48"/>
      <x:c r="O246" s="48"/>
      <x:c r="P246" s="48"/>
      <x:c r="Q246" s="48"/>
      <x:c r="R246" s="48"/>
      <x:c r="S246" s="150"/>
      <x:c r="T246" s="48"/>
      <x:c r="U246" s="48"/>
      <x:c r="V246" s="48"/>
    </x:row>
    <x:row r="247">
      <x:c r="A247" s="48"/>
      <x:c r="B247" s="48"/>
      <x:c r="C247" s="48"/>
      <x:c r="D247" s="150"/>
      <x:c r="E247" s="48" t="str">
        <x:f>IF(D247="","",YEAR(TODAY())-YEAR(D247)-IF(DATE(YEAR(TODAY()),MONTH(D247),DAY(D247))&gt;TODAY(),1,0))</x:f>
      </x:c>
      <x:c r="F247" s="48"/>
      <x:c r="G247" s="48"/>
      <x:c r="H247" s="48"/>
      <x:c r="I247" s="48"/>
      <x:c r="J247" s="48"/>
      <x:c r="K247" s="48"/>
      <x:c r="L247" s="150"/>
      <x:c r="M247" s="48"/>
      <x:c r="N247" s="48"/>
      <x:c r="O247" s="48"/>
      <x:c r="P247" s="48"/>
      <x:c r="Q247" s="48"/>
      <x:c r="R247" s="48"/>
      <x:c r="S247" s="150"/>
      <x:c r="T247" s="48"/>
      <x:c r="U247" s="48"/>
      <x:c r="V247" s="48"/>
    </x:row>
    <x:row r="248">
      <x:c r="A248" s="48"/>
      <x:c r="B248" s="48"/>
      <x:c r="C248" s="48"/>
      <x:c r="D248" s="150"/>
      <x:c r="E248" s="48" t="str">
        <x:f>IF(D248="","",YEAR(TODAY())-YEAR(D248)-IF(DATE(YEAR(TODAY()),MONTH(D248),DAY(D248))&gt;TODAY(),1,0))</x:f>
      </x:c>
      <x:c r="F248" s="48"/>
      <x:c r="G248" s="48"/>
      <x:c r="H248" s="48"/>
      <x:c r="I248" s="48"/>
      <x:c r="J248" s="48"/>
      <x:c r="K248" s="48"/>
      <x:c r="L248" s="150"/>
      <x:c r="M248" s="48"/>
      <x:c r="N248" s="48"/>
      <x:c r="O248" s="48"/>
      <x:c r="P248" s="48"/>
      <x:c r="Q248" s="48"/>
      <x:c r="R248" s="48"/>
      <x:c r="S248" s="150"/>
      <x:c r="T248" s="48"/>
      <x:c r="U248" s="48"/>
      <x:c r="V248" s="48"/>
    </x:row>
    <x:row r="249">
      <x:c r="A249" s="48"/>
      <x:c r="B249" s="48"/>
      <x:c r="C249" s="48"/>
      <x:c r="D249" s="150"/>
      <x:c r="E249" s="48" t="str">
        <x:f>IF(D249="","",YEAR(TODAY())-YEAR(D249)-IF(DATE(YEAR(TODAY()),MONTH(D249),DAY(D249))&gt;TODAY(),1,0))</x:f>
      </x:c>
      <x:c r="F249" s="48"/>
      <x:c r="G249" s="48"/>
      <x:c r="H249" s="48"/>
      <x:c r="I249" s="48"/>
      <x:c r="J249" s="48"/>
      <x:c r="K249" s="48"/>
      <x:c r="L249" s="150"/>
      <x:c r="M249" s="48"/>
      <x:c r="N249" s="48"/>
      <x:c r="O249" s="48"/>
      <x:c r="P249" s="48"/>
      <x:c r="Q249" s="48"/>
      <x:c r="R249" s="48"/>
      <x:c r="S249" s="150"/>
      <x:c r="T249" s="48"/>
      <x:c r="U249" s="48"/>
      <x:c r="V249" s="48"/>
    </x:row>
    <x:row r="250">
      <x:c r="A250" s="48"/>
      <x:c r="B250" s="48"/>
      <x:c r="C250" s="48"/>
      <x:c r="D250" s="150"/>
      <x:c r="E250" s="48" t="str">
        <x:f>IF(D250="","",YEAR(TODAY())-YEAR(D250)-IF(DATE(YEAR(TODAY()),MONTH(D250),DAY(D250))&gt;TODAY(),1,0))</x:f>
      </x:c>
      <x:c r="F250" s="48"/>
      <x:c r="G250" s="48"/>
      <x:c r="H250" s="48"/>
      <x:c r="I250" s="48"/>
      <x:c r="J250" s="48"/>
      <x:c r="K250" s="48"/>
      <x:c r="L250" s="150"/>
      <x:c r="M250" s="48"/>
      <x:c r="N250" s="48"/>
      <x:c r="O250" s="48"/>
      <x:c r="P250" s="48"/>
      <x:c r="Q250" s="48"/>
      <x:c r="R250" s="48"/>
      <x:c r="S250" s="150"/>
      <x:c r="T250" s="48"/>
      <x:c r="U250" s="48"/>
      <x:c r="V250" s="48"/>
    </x:row>
    <x:row r="251">
      <x:c r="A251" s="48"/>
      <x:c r="B251" s="48"/>
      <x:c r="C251" s="48"/>
      <x:c r="D251" s="150"/>
      <x:c r="E251" s="48" t="str">
        <x:f>IF(D251="","",YEAR(TODAY())-YEAR(D251)-IF(DATE(YEAR(TODAY()),MONTH(D251),DAY(D251))&gt;TODAY(),1,0))</x:f>
      </x:c>
      <x:c r="F251" s="48"/>
      <x:c r="G251" s="48"/>
      <x:c r="H251" s="48"/>
      <x:c r="I251" s="48"/>
      <x:c r="J251" s="48"/>
      <x:c r="K251" s="48"/>
      <x:c r="L251" s="150"/>
      <x:c r="M251" s="48"/>
      <x:c r="N251" s="48"/>
      <x:c r="O251" s="48"/>
      <x:c r="P251" s="48"/>
      <x:c r="Q251" s="48"/>
      <x:c r="R251" s="48"/>
      <x:c r="S251" s="150"/>
      <x:c r="T251" s="48"/>
      <x:c r="U251" s="48"/>
      <x:c r="V251" s="48"/>
    </x:row>
    <x:row r="252">
      <x:c r="A252" s="48"/>
      <x:c r="B252" s="48"/>
      <x:c r="C252" s="48"/>
      <x:c r="D252" s="150"/>
      <x:c r="E252" s="48" t="str">
        <x:f>IF(D252="","",YEAR(TODAY())-YEAR(D252)-IF(DATE(YEAR(TODAY()),MONTH(D252),DAY(D252))&gt;TODAY(),1,0))</x:f>
      </x:c>
      <x:c r="F252" s="48"/>
      <x:c r="G252" s="48"/>
      <x:c r="H252" s="48"/>
      <x:c r="I252" s="48"/>
      <x:c r="J252" s="48"/>
      <x:c r="K252" s="48"/>
      <x:c r="L252" s="150"/>
      <x:c r="M252" s="48"/>
      <x:c r="N252" s="48"/>
      <x:c r="O252" s="48"/>
      <x:c r="P252" s="48"/>
      <x:c r="Q252" s="48"/>
      <x:c r="R252" s="48"/>
      <x:c r="S252" s="150"/>
      <x:c r="T252" s="48"/>
      <x:c r="U252" s="48"/>
      <x:c r="V252" s="48"/>
    </x:row>
    <x:row r="253">
      <x:c r="A253" s="48"/>
      <x:c r="B253" s="48"/>
      <x:c r="C253" s="48"/>
      <x:c r="D253" s="150"/>
      <x:c r="E253" s="48" t="str">
        <x:f>IF(D253="","",YEAR(TODAY())-YEAR(D253)-IF(DATE(YEAR(TODAY()),MONTH(D253),DAY(D253))&gt;TODAY(),1,0))</x:f>
      </x:c>
      <x:c r="F253" s="48"/>
      <x:c r="G253" s="48"/>
      <x:c r="H253" s="48"/>
      <x:c r="I253" s="48"/>
      <x:c r="J253" s="48"/>
      <x:c r="K253" s="48"/>
      <x:c r="L253" s="150"/>
      <x:c r="M253" s="48"/>
      <x:c r="N253" s="48"/>
      <x:c r="O253" s="48"/>
      <x:c r="P253" s="48"/>
      <x:c r="Q253" s="48"/>
      <x:c r="R253" s="48"/>
      <x:c r="S253" s="150"/>
      <x:c r="T253" s="48"/>
      <x:c r="U253" s="48"/>
      <x:c r="V253" s="48"/>
    </x:row>
    <x:row r="254">
      <x:c r="A254" s="48"/>
      <x:c r="B254" s="48"/>
      <x:c r="C254" s="48"/>
      <x:c r="D254" s="150"/>
      <x:c r="E254" s="48" t="str">
        <x:f>IF(D254="","",YEAR(TODAY())-YEAR(D254)-IF(DATE(YEAR(TODAY()),MONTH(D254),DAY(D254))&gt;TODAY(),1,0))</x:f>
      </x:c>
      <x:c r="F254" s="48"/>
      <x:c r="G254" s="48"/>
      <x:c r="H254" s="48"/>
      <x:c r="I254" s="48"/>
      <x:c r="J254" s="48"/>
      <x:c r="K254" s="48"/>
      <x:c r="L254" s="150"/>
      <x:c r="M254" s="48"/>
      <x:c r="N254" s="48"/>
      <x:c r="O254" s="48"/>
      <x:c r="P254" s="48"/>
      <x:c r="Q254" s="48"/>
      <x:c r="R254" s="48"/>
      <x:c r="S254" s="150"/>
      <x:c r="T254" s="48"/>
      <x:c r="U254" s="48"/>
      <x:c r="V254" s="48"/>
    </x:row>
    <x:row r="255">
      <x:c r="A255" s="48"/>
      <x:c r="B255" s="48"/>
      <x:c r="C255" s="48"/>
      <x:c r="D255" s="150"/>
      <x:c r="E255" s="48" t="str">
        <x:f>IF(D255="","",YEAR(TODAY())-YEAR(D255)-IF(DATE(YEAR(TODAY()),MONTH(D255),DAY(D255))&gt;TODAY(),1,0))</x:f>
      </x:c>
      <x:c r="F255" s="48"/>
      <x:c r="G255" s="48"/>
      <x:c r="H255" s="48"/>
      <x:c r="I255" s="48"/>
      <x:c r="J255" s="48"/>
      <x:c r="K255" s="48"/>
      <x:c r="L255" s="150"/>
      <x:c r="M255" s="48"/>
      <x:c r="N255" s="48"/>
      <x:c r="O255" s="48"/>
      <x:c r="P255" s="48"/>
      <x:c r="Q255" s="48"/>
      <x:c r="R255" s="48"/>
      <x:c r="S255" s="150"/>
      <x:c r="T255" s="48"/>
      <x:c r="U255" s="48"/>
      <x:c r="V255" s="48"/>
    </x:row>
    <x:row r="256">
      <x:c r="A256" s="48"/>
      <x:c r="B256" s="48"/>
      <x:c r="C256" s="48"/>
      <x:c r="D256" s="150"/>
      <x:c r="E256" s="48" t="str">
        <x:f>IF(D256="","",YEAR(TODAY())-YEAR(D256)-IF(DATE(YEAR(TODAY()),MONTH(D256),DAY(D256))&gt;TODAY(),1,0))</x:f>
      </x:c>
      <x:c r="F256" s="48"/>
      <x:c r="G256" s="48"/>
      <x:c r="H256" s="48"/>
      <x:c r="I256" s="48"/>
      <x:c r="J256" s="48"/>
      <x:c r="K256" s="48"/>
      <x:c r="L256" s="150"/>
      <x:c r="M256" s="48"/>
      <x:c r="N256" s="48"/>
      <x:c r="O256" s="48"/>
      <x:c r="P256" s="48"/>
      <x:c r="Q256" s="48"/>
      <x:c r="R256" s="48"/>
      <x:c r="S256" s="150"/>
      <x:c r="T256" s="48"/>
      <x:c r="U256" s="48"/>
      <x:c r="V256" s="48"/>
    </x:row>
    <x:row r="257">
      <x:c r="A257" s="48"/>
      <x:c r="B257" s="48"/>
      <x:c r="C257" s="48"/>
      <x:c r="D257" s="150"/>
      <x:c r="E257" s="48" t="str">
        <x:f>IF(D257="","",YEAR(TODAY())-YEAR(D257)-IF(DATE(YEAR(TODAY()),MONTH(D257),DAY(D257))&gt;TODAY(),1,0))</x:f>
      </x:c>
      <x:c r="F257" s="48"/>
      <x:c r="G257" s="48"/>
      <x:c r="H257" s="48"/>
      <x:c r="I257" s="48"/>
      <x:c r="J257" s="48"/>
      <x:c r="K257" s="48"/>
      <x:c r="L257" s="150"/>
      <x:c r="M257" s="48"/>
      <x:c r="N257" s="48"/>
      <x:c r="O257" s="48"/>
      <x:c r="P257" s="48"/>
      <x:c r="Q257" s="48"/>
      <x:c r="R257" s="48"/>
      <x:c r="S257" s="150"/>
      <x:c r="T257" s="48"/>
      <x:c r="U257" s="48"/>
      <x:c r="V257" s="48"/>
    </x:row>
    <x:row r="258">
      <x:c r="A258" s="48"/>
      <x:c r="B258" s="48"/>
      <x:c r="C258" s="48"/>
      <x:c r="D258" s="150"/>
      <x:c r="E258" s="48" t="str">
        <x:f>IF(D258="","",YEAR(TODAY())-YEAR(D258)-IF(DATE(YEAR(TODAY()),MONTH(D258),DAY(D258))&gt;TODAY(),1,0))</x:f>
      </x:c>
      <x:c r="F258" s="48"/>
      <x:c r="G258" s="48"/>
      <x:c r="H258" s="48"/>
      <x:c r="I258" s="48"/>
      <x:c r="J258" s="48"/>
      <x:c r="K258" s="48"/>
      <x:c r="L258" s="150"/>
      <x:c r="M258" s="48"/>
      <x:c r="N258" s="48"/>
      <x:c r="O258" s="48"/>
      <x:c r="P258" s="48"/>
      <x:c r="Q258" s="48"/>
      <x:c r="R258" s="48"/>
      <x:c r="S258" s="150"/>
      <x:c r="T258" s="48"/>
      <x:c r="U258" s="48"/>
      <x:c r="V258" s="48"/>
    </x:row>
    <x:row r="259">
      <x:c r="A259" s="48"/>
      <x:c r="B259" s="48"/>
      <x:c r="C259" s="48"/>
      <x:c r="D259" s="150"/>
      <x:c r="E259" s="48" t="str">
        <x:f>IF(D259="","",YEAR(TODAY())-YEAR(D259)-IF(DATE(YEAR(TODAY()),MONTH(D259),DAY(D259))&gt;TODAY(),1,0))</x:f>
      </x:c>
      <x:c r="F259" s="48"/>
      <x:c r="G259" s="48"/>
      <x:c r="H259" s="48"/>
      <x:c r="I259" s="48"/>
      <x:c r="J259" s="48"/>
      <x:c r="K259" s="48"/>
      <x:c r="L259" s="150"/>
      <x:c r="M259" s="48"/>
      <x:c r="N259" s="48"/>
      <x:c r="O259" s="48"/>
      <x:c r="P259" s="48"/>
      <x:c r="Q259" s="48"/>
      <x:c r="R259" s="48"/>
      <x:c r="S259" s="150"/>
      <x:c r="T259" s="48"/>
      <x:c r="U259" s="48"/>
      <x:c r="V259" s="48"/>
    </x:row>
    <x:row r="260">
      <x:c r="A260" s="48"/>
      <x:c r="B260" s="48"/>
      <x:c r="C260" s="48"/>
      <x:c r="D260" s="150"/>
      <x:c r="E260" s="48" t="str">
        <x:f>IF(D260="","",YEAR(TODAY())-YEAR(D260)-IF(DATE(YEAR(TODAY()),MONTH(D260),DAY(D260))&gt;TODAY(),1,0))</x:f>
      </x:c>
      <x:c r="F260" s="48"/>
      <x:c r="G260" s="48"/>
      <x:c r="H260" s="48"/>
      <x:c r="I260" s="48"/>
      <x:c r="J260" s="48"/>
      <x:c r="K260" s="48"/>
      <x:c r="L260" s="150"/>
      <x:c r="M260" s="48"/>
      <x:c r="N260" s="48"/>
      <x:c r="O260" s="48"/>
      <x:c r="P260" s="48"/>
      <x:c r="Q260" s="48"/>
      <x:c r="R260" s="48"/>
      <x:c r="S260" s="150"/>
      <x:c r="T260" s="48"/>
      <x:c r="U260" s="48"/>
      <x:c r="V260" s="48"/>
    </x:row>
    <x:row r="261">
      <x:c r="A261" s="48"/>
      <x:c r="B261" s="48"/>
      <x:c r="C261" s="48"/>
      <x:c r="D261" s="150"/>
      <x:c r="E261" s="48" t="str">
        <x:f>IF(D261="","",YEAR(TODAY())-YEAR(D261)-IF(DATE(YEAR(TODAY()),MONTH(D261),DAY(D261))&gt;TODAY(),1,0))</x:f>
      </x:c>
      <x:c r="F261" s="48"/>
      <x:c r="G261" s="48"/>
      <x:c r="H261" s="48"/>
      <x:c r="I261" s="48"/>
      <x:c r="J261" s="48"/>
      <x:c r="K261" s="48"/>
      <x:c r="L261" s="150"/>
      <x:c r="M261" s="48"/>
      <x:c r="N261" s="48"/>
      <x:c r="O261" s="48"/>
      <x:c r="P261" s="48"/>
      <x:c r="Q261" s="48"/>
      <x:c r="R261" s="48"/>
      <x:c r="S261" s="150"/>
      <x:c r="T261" s="48"/>
      <x:c r="U261" s="48"/>
      <x:c r="V261" s="48"/>
    </x:row>
    <x:row r="262">
      <x:c r="A262" s="48"/>
      <x:c r="B262" s="48"/>
      <x:c r="C262" s="48"/>
      <x:c r="D262" s="150"/>
      <x:c r="E262" s="48" t="str">
        <x:f>IF(D262="","",YEAR(TODAY())-YEAR(D262)-IF(DATE(YEAR(TODAY()),MONTH(D262),DAY(D262))&gt;TODAY(),1,0))</x:f>
      </x:c>
      <x:c r="F262" s="48"/>
      <x:c r="G262" s="48"/>
      <x:c r="H262" s="48"/>
      <x:c r="I262" s="48"/>
      <x:c r="J262" s="48"/>
      <x:c r="K262" s="48"/>
      <x:c r="L262" s="150"/>
      <x:c r="M262" s="48"/>
      <x:c r="N262" s="48"/>
      <x:c r="O262" s="48"/>
      <x:c r="P262" s="48"/>
      <x:c r="Q262" s="48"/>
      <x:c r="R262" s="48"/>
      <x:c r="S262" s="150"/>
      <x:c r="T262" s="48"/>
      <x:c r="U262" s="48"/>
      <x:c r="V262" s="48"/>
    </x:row>
    <x:row r="263">
      <x:c r="A263" s="48"/>
      <x:c r="B263" s="48"/>
      <x:c r="C263" s="48"/>
      <x:c r="D263" s="150"/>
      <x:c r="E263" s="48" t="str">
        <x:f>IF(D263="","",YEAR(TODAY())-YEAR(D263)-IF(DATE(YEAR(TODAY()),MONTH(D263),DAY(D263))&gt;TODAY(),1,0))</x:f>
      </x:c>
      <x:c r="F263" s="48"/>
      <x:c r="G263" s="48"/>
      <x:c r="H263" s="48"/>
      <x:c r="I263" s="48"/>
      <x:c r="J263" s="48"/>
      <x:c r="K263" s="48"/>
      <x:c r="L263" s="150"/>
      <x:c r="M263" s="48"/>
      <x:c r="N263" s="48"/>
      <x:c r="O263" s="48"/>
      <x:c r="P263" s="48"/>
      <x:c r="Q263" s="48"/>
      <x:c r="R263" s="48"/>
      <x:c r="S263" s="150"/>
      <x:c r="T263" s="48"/>
      <x:c r="U263" s="48"/>
      <x:c r="V263" s="48"/>
    </x:row>
    <x:row r="264">
      <x:c r="A264" s="48"/>
      <x:c r="B264" s="48"/>
      <x:c r="C264" s="48"/>
      <x:c r="D264" s="150"/>
      <x:c r="E264" s="48" t="str">
        <x:f>IF(D264="","",YEAR(TODAY())-YEAR(D264)-IF(DATE(YEAR(TODAY()),MONTH(D264),DAY(D264))&gt;TODAY(),1,0))</x:f>
      </x:c>
      <x:c r="F264" s="48"/>
      <x:c r="G264" s="48"/>
      <x:c r="H264" s="48"/>
      <x:c r="I264" s="48"/>
      <x:c r="J264" s="48"/>
      <x:c r="K264" s="48"/>
      <x:c r="L264" s="150"/>
      <x:c r="M264" s="48"/>
      <x:c r="N264" s="48"/>
      <x:c r="O264" s="48"/>
      <x:c r="P264" s="48"/>
      <x:c r="Q264" s="48"/>
      <x:c r="R264" s="48"/>
      <x:c r="S264" s="150"/>
      <x:c r="T264" s="48"/>
      <x:c r="U264" s="48"/>
      <x:c r="V264" s="48"/>
    </x:row>
    <x:row r="265">
      <x:c r="A265" s="48"/>
      <x:c r="B265" s="48"/>
      <x:c r="C265" s="48"/>
      <x:c r="D265" s="150"/>
      <x:c r="E265" s="48" t="str">
        <x:f>IF(D265="","",YEAR(TODAY())-YEAR(D265)-IF(DATE(YEAR(TODAY()),MONTH(D265),DAY(D265))&gt;TODAY(),1,0))</x:f>
      </x:c>
      <x:c r="F265" s="48"/>
      <x:c r="G265" s="48"/>
      <x:c r="H265" s="48"/>
      <x:c r="I265" s="48"/>
      <x:c r="J265" s="48"/>
      <x:c r="K265" s="48"/>
      <x:c r="L265" s="150"/>
      <x:c r="M265" s="48"/>
      <x:c r="N265" s="48"/>
      <x:c r="O265" s="48"/>
      <x:c r="P265" s="48"/>
      <x:c r="Q265" s="48"/>
      <x:c r="R265" s="48"/>
      <x:c r="S265" s="150"/>
      <x:c r="T265" s="48"/>
      <x:c r="U265" s="48"/>
      <x:c r="V265" s="48"/>
    </x:row>
    <x:row r="266">
      <x:c r="A266" s="48"/>
      <x:c r="B266" s="48"/>
      <x:c r="C266" s="48"/>
      <x:c r="D266" s="150"/>
      <x:c r="E266" s="48" t="str">
        <x:f>IF(D266="","",YEAR(TODAY())-YEAR(D266)-IF(DATE(YEAR(TODAY()),MONTH(D266),DAY(D266))&gt;TODAY(),1,0))</x:f>
      </x:c>
      <x:c r="F266" s="48"/>
      <x:c r="G266" s="48"/>
      <x:c r="H266" s="48"/>
      <x:c r="I266" s="48"/>
      <x:c r="J266" s="48"/>
      <x:c r="K266" s="48"/>
      <x:c r="L266" s="150"/>
      <x:c r="M266" s="48"/>
      <x:c r="N266" s="48"/>
      <x:c r="O266" s="48"/>
      <x:c r="P266" s="48"/>
      <x:c r="Q266" s="48"/>
      <x:c r="R266" s="48"/>
      <x:c r="S266" s="150"/>
      <x:c r="T266" s="48"/>
      <x:c r="U266" s="48"/>
      <x:c r="V266" s="48"/>
    </x:row>
    <x:row r="267">
      <x:c r="A267" s="48"/>
      <x:c r="B267" s="48"/>
      <x:c r="C267" s="48"/>
      <x:c r="D267" s="150"/>
      <x:c r="E267" s="48" t="str">
        <x:f>IF(D267="","",YEAR(TODAY())-YEAR(D267)-IF(DATE(YEAR(TODAY()),MONTH(D267),DAY(D267))&gt;TODAY(),1,0))</x:f>
      </x:c>
      <x:c r="F267" s="48"/>
      <x:c r="G267" s="48"/>
      <x:c r="H267" s="48"/>
      <x:c r="I267" s="48"/>
      <x:c r="J267" s="48"/>
      <x:c r="K267" s="48"/>
      <x:c r="L267" s="150"/>
      <x:c r="M267" s="48"/>
      <x:c r="N267" s="48"/>
      <x:c r="O267" s="48"/>
      <x:c r="P267" s="48"/>
      <x:c r="Q267" s="48"/>
      <x:c r="R267" s="48"/>
      <x:c r="S267" s="150"/>
      <x:c r="T267" s="48"/>
      <x:c r="U267" s="48"/>
      <x:c r="V267" s="48"/>
    </x:row>
    <x:row r="268">
      <x:c r="A268" s="48"/>
      <x:c r="B268" s="48"/>
      <x:c r="C268" s="48"/>
      <x:c r="D268" s="150"/>
      <x:c r="E268" s="48" t="str">
        <x:f>IF(D268="","",YEAR(TODAY())-YEAR(D268)-IF(DATE(YEAR(TODAY()),MONTH(D268),DAY(D268))&gt;TODAY(),1,0))</x:f>
      </x:c>
      <x:c r="F268" s="48"/>
      <x:c r="G268" s="48"/>
      <x:c r="H268" s="48"/>
      <x:c r="I268" s="48"/>
      <x:c r="J268" s="48"/>
      <x:c r="K268" s="48"/>
      <x:c r="L268" s="150"/>
      <x:c r="M268" s="48"/>
      <x:c r="N268" s="48"/>
      <x:c r="O268" s="48"/>
      <x:c r="P268" s="48"/>
      <x:c r="Q268" s="48"/>
      <x:c r="R268" s="48"/>
      <x:c r="S268" s="150"/>
      <x:c r="T268" s="48"/>
      <x:c r="U268" s="48"/>
      <x:c r="V268" s="48"/>
    </x:row>
    <x:row r="269">
      <x:c r="A269" s="48"/>
      <x:c r="B269" s="48"/>
      <x:c r="C269" s="48"/>
      <x:c r="D269" s="150"/>
      <x:c r="E269" s="48" t="str">
        <x:f>IF(D269="","",YEAR(TODAY())-YEAR(D269)-IF(DATE(YEAR(TODAY()),MONTH(D269),DAY(D269))&gt;TODAY(),1,0))</x:f>
      </x:c>
      <x:c r="F269" s="48"/>
      <x:c r="G269" s="48"/>
      <x:c r="H269" s="48"/>
      <x:c r="I269" s="48"/>
      <x:c r="J269" s="48"/>
      <x:c r="K269" s="48"/>
      <x:c r="L269" s="150"/>
      <x:c r="M269" s="48"/>
      <x:c r="N269" s="48"/>
      <x:c r="O269" s="48"/>
      <x:c r="P269" s="48"/>
      <x:c r="Q269" s="48"/>
      <x:c r="R269" s="48"/>
      <x:c r="S269" s="150"/>
      <x:c r="T269" s="48"/>
      <x:c r="U269" s="48"/>
      <x:c r="V269" s="48"/>
    </x:row>
    <x:row r="270">
      <x:c r="A270" s="48"/>
      <x:c r="B270" s="48"/>
      <x:c r="C270" s="48"/>
      <x:c r="D270" s="150"/>
      <x:c r="E270" s="48" t="str">
        <x:f>IF(D270="","",YEAR(TODAY())-YEAR(D270)-IF(DATE(YEAR(TODAY()),MONTH(D270),DAY(D270))&gt;TODAY(),1,0))</x:f>
      </x:c>
      <x:c r="F270" s="48"/>
      <x:c r="G270" s="48"/>
      <x:c r="H270" s="48"/>
      <x:c r="I270" s="48"/>
      <x:c r="J270" s="48"/>
      <x:c r="K270" s="48"/>
      <x:c r="L270" s="150"/>
      <x:c r="M270" s="48"/>
      <x:c r="N270" s="48"/>
      <x:c r="O270" s="48"/>
      <x:c r="P270" s="48"/>
      <x:c r="Q270" s="48"/>
      <x:c r="R270" s="48"/>
      <x:c r="S270" s="150"/>
      <x:c r="T270" s="48"/>
      <x:c r="U270" s="48"/>
      <x:c r="V270" s="48"/>
    </x:row>
    <x:row r="271">
      <x:c r="A271" s="48"/>
      <x:c r="B271" s="48"/>
      <x:c r="C271" s="48"/>
      <x:c r="D271" s="150"/>
      <x:c r="E271" s="48" t="str">
        <x:f>IF(D271="","",YEAR(TODAY())-YEAR(D271)-IF(DATE(YEAR(TODAY()),MONTH(D271),DAY(D271))&gt;TODAY(),1,0))</x:f>
      </x:c>
      <x:c r="F271" s="48"/>
      <x:c r="G271" s="48"/>
      <x:c r="H271" s="48"/>
      <x:c r="I271" s="48"/>
      <x:c r="J271" s="48"/>
      <x:c r="K271" s="48"/>
      <x:c r="L271" s="150"/>
      <x:c r="M271" s="48"/>
      <x:c r="N271" s="48"/>
      <x:c r="O271" s="48"/>
      <x:c r="P271" s="48"/>
      <x:c r="Q271" s="48"/>
      <x:c r="R271" s="48"/>
      <x:c r="S271" s="150"/>
      <x:c r="T271" s="48"/>
      <x:c r="U271" s="48"/>
      <x:c r="V271" s="48"/>
    </x:row>
    <x:row r="272">
      <x:c r="A272" s="48"/>
      <x:c r="B272" s="48"/>
      <x:c r="C272" s="48"/>
      <x:c r="D272" s="150"/>
      <x:c r="E272" s="48" t="str">
        <x:f>IF(D272="","",YEAR(TODAY())-YEAR(D272)-IF(DATE(YEAR(TODAY()),MONTH(D272),DAY(D272))&gt;TODAY(),1,0))</x:f>
      </x:c>
      <x:c r="F272" s="48"/>
      <x:c r="G272" s="48"/>
      <x:c r="H272" s="48"/>
      <x:c r="I272" s="48"/>
      <x:c r="J272" s="48"/>
      <x:c r="K272" s="48"/>
      <x:c r="L272" s="150"/>
      <x:c r="M272" s="48"/>
      <x:c r="N272" s="48"/>
      <x:c r="O272" s="48"/>
      <x:c r="P272" s="48"/>
      <x:c r="Q272" s="48"/>
      <x:c r="R272" s="48"/>
      <x:c r="S272" s="150"/>
      <x:c r="T272" s="48"/>
      <x:c r="U272" s="48"/>
      <x:c r="V272" s="48"/>
    </x:row>
    <x:row r="273">
      <x:c r="A273" s="48"/>
      <x:c r="B273" s="48"/>
      <x:c r="C273" s="48"/>
      <x:c r="D273" s="150"/>
      <x:c r="E273" s="48" t="str">
        <x:f>IF(D273="","",YEAR(TODAY())-YEAR(D273)-IF(DATE(YEAR(TODAY()),MONTH(D273),DAY(D273))&gt;TODAY(),1,0))</x:f>
      </x:c>
      <x:c r="F273" s="48"/>
      <x:c r="G273" s="48"/>
      <x:c r="H273" s="48"/>
      <x:c r="I273" s="48"/>
      <x:c r="J273" s="48"/>
      <x:c r="K273" s="48"/>
      <x:c r="L273" s="150"/>
      <x:c r="M273" s="48"/>
      <x:c r="N273" s="48"/>
      <x:c r="O273" s="48"/>
      <x:c r="P273" s="48"/>
      <x:c r="Q273" s="48"/>
      <x:c r="R273" s="48"/>
      <x:c r="S273" s="150"/>
      <x:c r="T273" s="48"/>
      <x:c r="U273" s="48"/>
      <x:c r="V273" s="48"/>
    </x:row>
    <x:row r="274">
      <x:c r="A274" s="48"/>
      <x:c r="B274" s="48"/>
      <x:c r="C274" s="48"/>
      <x:c r="D274" s="150"/>
      <x:c r="E274" s="48" t="str">
        <x:f>IF(D274="","",YEAR(TODAY())-YEAR(D274)-IF(DATE(YEAR(TODAY()),MONTH(D274),DAY(D274))&gt;TODAY(),1,0))</x:f>
      </x:c>
      <x:c r="F274" s="48"/>
      <x:c r="G274" s="48"/>
      <x:c r="H274" s="48"/>
      <x:c r="I274" s="48"/>
      <x:c r="J274" s="48"/>
      <x:c r="K274" s="48"/>
      <x:c r="L274" s="150"/>
      <x:c r="M274" s="48"/>
      <x:c r="N274" s="48"/>
      <x:c r="O274" s="48"/>
      <x:c r="P274" s="48"/>
      <x:c r="Q274" s="48"/>
      <x:c r="R274" s="48"/>
      <x:c r="S274" s="150"/>
      <x:c r="T274" s="48"/>
      <x:c r="U274" s="48"/>
      <x:c r="V274" s="48"/>
    </x:row>
    <x:row r="275">
      <x:c r="A275" s="48"/>
      <x:c r="B275" s="48"/>
      <x:c r="C275" s="48"/>
      <x:c r="D275" s="150"/>
      <x:c r="E275" s="48" t="str">
        <x:f>IF(D275="","",YEAR(TODAY())-YEAR(D275)-IF(DATE(YEAR(TODAY()),MONTH(D275),DAY(D275))&gt;TODAY(),1,0))</x:f>
      </x:c>
      <x:c r="F275" s="48"/>
      <x:c r="G275" s="48"/>
      <x:c r="H275" s="48"/>
      <x:c r="I275" s="48"/>
      <x:c r="J275" s="48"/>
      <x:c r="K275" s="48"/>
      <x:c r="L275" s="150"/>
      <x:c r="M275" s="48"/>
      <x:c r="N275" s="48"/>
      <x:c r="O275" s="48"/>
      <x:c r="P275" s="48"/>
      <x:c r="Q275" s="48"/>
      <x:c r="R275" s="48"/>
      <x:c r="S275" s="150"/>
      <x:c r="T275" s="48"/>
      <x:c r="U275" s="48"/>
      <x:c r="V275" s="48"/>
    </x:row>
    <x:row r="276">
      <x:c r="A276" s="48"/>
      <x:c r="B276" s="48"/>
      <x:c r="C276" s="48"/>
      <x:c r="D276" s="150"/>
      <x:c r="E276" s="48" t="str">
        <x:f>IF(D276="","",YEAR(TODAY())-YEAR(D276)-IF(DATE(YEAR(TODAY()),MONTH(D276),DAY(D276))&gt;TODAY(),1,0))</x:f>
      </x:c>
      <x:c r="F276" s="48"/>
      <x:c r="G276" s="48"/>
      <x:c r="H276" s="48"/>
      <x:c r="I276" s="48"/>
      <x:c r="J276" s="48"/>
      <x:c r="K276" s="48"/>
      <x:c r="L276" s="150"/>
      <x:c r="M276" s="48"/>
      <x:c r="N276" s="48"/>
      <x:c r="O276" s="48"/>
      <x:c r="P276" s="48"/>
      <x:c r="Q276" s="48"/>
      <x:c r="R276" s="48"/>
      <x:c r="S276" s="150"/>
      <x:c r="T276" s="48"/>
      <x:c r="U276" s="48"/>
      <x:c r="V276" s="48"/>
    </x:row>
    <x:row r="277">
      <x:c r="A277" s="48"/>
      <x:c r="B277" s="48"/>
      <x:c r="C277" s="48"/>
      <x:c r="D277" s="150"/>
      <x:c r="E277" s="48" t="str">
        <x:f>IF(D277="","",YEAR(TODAY())-YEAR(D277)-IF(DATE(YEAR(TODAY()),MONTH(D277),DAY(D277))&gt;TODAY(),1,0))</x:f>
      </x:c>
      <x:c r="F277" s="48"/>
      <x:c r="G277" s="48"/>
      <x:c r="H277" s="48"/>
      <x:c r="I277" s="48"/>
      <x:c r="J277" s="48"/>
      <x:c r="K277" s="48"/>
      <x:c r="L277" s="150"/>
      <x:c r="M277" s="48"/>
      <x:c r="N277" s="48"/>
      <x:c r="O277" s="48"/>
      <x:c r="P277" s="48"/>
      <x:c r="Q277" s="48"/>
      <x:c r="R277" s="48"/>
      <x:c r="S277" s="150"/>
      <x:c r="T277" s="48"/>
      <x:c r="U277" s="48"/>
      <x:c r="V277" s="48"/>
    </x:row>
    <x:row r="278">
      <x:c r="A278" s="48"/>
      <x:c r="B278" s="48"/>
      <x:c r="C278" s="48"/>
      <x:c r="D278" s="150"/>
      <x:c r="E278" s="48" t="str">
        <x:f>IF(D278="","",YEAR(TODAY())-YEAR(D278)-IF(DATE(YEAR(TODAY()),MONTH(D278),DAY(D278))&gt;TODAY(),1,0))</x:f>
      </x:c>
      <x:c r="F278" s="48"/>
      <x:c r="G278" s="48"/>
      <x:c r="H278" s="48"/>
      <x:c r="I278" s="48"/>
      <x:c r="J278" s="48"/>
      <x:c r="K278" s="48"/>
      <x:c r="L278" s="150"/>
      <x:c r="M278" s="48"/>
      <x:c r="N278" s="48"/>
      <x:c r="O278" s="48"/>
      <x:c r="P278" s="48"/>
      <x:c r="Q278" s="48"/>
      <x:c r="R278" s="48"/>
      <x:c r="S278" s="150"/>
      <x:c r="T278" s="48"/>
      <x:c r="U278" s="48"/>
      <x:c r="V278" s="48"/>
    </x:row>
    <x:row r="279">
      <x:c r="A279" s="48"/>
      <x:c r="B279" s="48"/>
      <x:c r="C279" s="48"/>
      <x:c r="D279" s="150"/>
      <x:c r="E279" s="48" t="str">
        <x:f>IF(D279="","",YEAR(TODAY())-YEAR(D279)-IF(DATE(YEAR(TODAY()),MONTH(D279),DAY(D279))&gt;TODAY(),1,0))</x:f>
      </x:c>
      <x:c r="F279" s="48"/>
      <x:c r="G279" s="48"/>
      <x:c r="H279" s="48"/>
      <x:c r="I279" s="48"/>
      <x:c r="J279" s="48"/>
      <x:c r="K279" s="48"/>
      <x:c r="L279" s="150"/>
      <x:c r="M279" s="48"/>
      <x:c r="N279" s="48"/>
      <x:c r="O279" s="48"/>
      <x:c r="P279" s="48"/>
      <x:c r="Q279" s="48"/>
      <x:c r="R279" s="48"/>
      <x:c r="S279" s="150"/>
      <x:c r="T279" s="48"/>
      <x:c r="U279" s="48"/>
      <x:c r="V279" s="48"/>
    </x:row>
    <x:row r="280">
      <x:c r="A280" s="48"/>
      <x:c r="B280" s="48"/>
      <x:c r="C280" s="48"/>
      <x:c r="D280" s="150"/>
      <x:c r="E280" s="48" t="str">
        <x:f>IF(D280="","",YEAR(TODAY())-YEAR(D280)-IF(DATE(YEAR(TODAY()),MONTH(D280),DAY(D280))&gt;TODAY(),1,0))</x:f>
      </x:c>
      <x:c r="F280" s="48"/>
      <x:c r="G280" s="48"/>
      <x:c r="H280" s="48"/>
      <x:c r="I280" s="48"/>
      <x:c r="J280" s="48"/>
      <x:c r="K280" s="48"/>
      <x:c r="L280" s="150"/>
      <x:c r="M280" s="48"/>
      <x:c r="N280" s="48"/>
      <x:c r="O280" s="48"/>
      <x:c r="P280" s="48"/>
      <x:c r="Q280" s="48"/>
      <x:c r="R280" s="48"/>
      <x:c r="S280" s="150"/>
      <x:c r="T280" s="48"/>
      <x:c r="U280" s="48"/>
      <x:c r="V280" s="48"/>
    </x:row>
    <x:row r="281">
      <x:c r="A281" s="48"/>
      <x:c r="B281" s="48"/>
      <x:c r="C281" s="48"/>
      <x:c r="D281" s="150"/>
      <x:c r="E281" s="48" t="str">
        <x:f>IF(D281="","",YEAR(TODAY())-YEAR(D281)-IF(DATE(YEAR(TODAY()),MONTH(D281),DAY(D281))&gt;TODAY(),1,0))</x:f>
      </x:c>
      <x:c r="F281" s="48"/>
      <x:c r="G281" s="48"/>
      <x:c r="H281" s="48"/>
      <x:c r="I281" s="48"/>
      <x:c r="J281" s="48"/>
      <x:c r="K281" s="48"/>
      <x:c r="L281" s="150"/>
      <x:c r="M281" s="48"/>
      <x:c r="N281" s="48"/>
      <x:c r="O281" s="48"/>
      <x:c r="P281" s="48"/>
      <x:c r="Q281" s="48"/>
      <x:c r="R281" s="48"/>
      <x:c r="S281" s="150"/>
      <x:c r="T281" s="48"/>
      <x:c r="U281" s="48"/>
      <x:c r="V281" s="48"/>
    </x:row>
    <x:row r="282">
      <x:c r="A282" s="48"/>
      <x:c r="B282" s="48"/>
      <x:c r="C282" s="48"/>
      <x:c r="D282" s="150"/>
      <x:c r="E282" s="48" t="str">
        <x:f>IF(D282="","",YEAR(TODAY())-YEAR(D282)-IF(DATE(YEAR(TODAY()),MONTH(D282),DAY(D282))&gt;TODAY(),1,0))</x:f>
      </x:c>
      <x:c r="F282" s="48"/>
      <x:c r="G282" s="48"/>
      <x:c r="H282" s="48"/>
      <x:c r="I282" s="48"/>
      <x:c r="J282" s="48"/>
      <x:c r="K282" s="48"/>
      <x:c r="L282" s="150"/>
      <x:c r="M282" s="48"/>
      <x:c r="N282" s="48"/>
      <x:c r="O282" s="48"/>
      <x:c r="P282" s="48"/>
      <x:c r="Q282" s="48"/>
      <x:c r="R282" s="48"/>
      <x:c r="S282" s="150"/>
      <x:c r="T282" s="48"/>
      <x:c r="U282" s="48"/>
      <x:c r="V282" s="48"/>
    </x:row>
    <x:row r="283">
      <x:c r="A283" s="48"/>
      <x:c r="B283" s="48"/>
      <x:c r="C283" s="48"/>
      <x:c r="D283" s="150"/>
      <x:c r="E283" s="48" t="str">
        <x:f>IF(D283="","",YEAR(TODAY())-YEAR(D283)-IF(DATE(YEAR(TODAY()),MONTH(D283),DAY(D283))&gt;TODAY(),1,0))</x:f>
      </x:c>
      <x:c r="F283" s="48"/>
      <x:c r="G283" s="48"/>
      <x:c r="H283" s="48"/>
      <x:c r="I283" s="48"/>
      <x:c r="J283" s="48"/>
      <x:c r="K283" s="48"/>
      <x:c r="L283" s="150"/>
      <x:c r="M283" s="48"/>
      <x:c r="N283" s="48"/>
      <x:c r="O283" s="48"/>
      <x:c r="P283" s="48"/>
      <x:c r="Q283" s="48"/>
      <x:c r="R283" s="48"/>
      <x:c r="S283" s="150"/>
      <x:c r="T283" s="48"/>
      <x:c r="U283" s="48"/>
      <x:c r="V283" s="48"/>
    </x:row>
    <x:row r="284">
      <x:c r="A284" s="48"/>
      <x:c r="B284" s="48"/>
      <x:c r="C284" s="48"/>
      <x:c r="D284" s="150"/>
      <x:c r="E284" s="48" t="str">
        <x:f>IF(D284="","",YEAR(TODAY())-YEAR(D284)-IF(DATE(YEAR(TODAY()),MONTH(D284),DAY(D284))&gt;TODAY(),1,0))</x:f>
      </x:c>
      <x:c r="F284" s="48"/>
      <x:c r="G284" s="48"/>
      <x:c r="H284" s="48"/>
      <x:c r="I284" s="48"/>
      <x:c r="J284" s="48"/>
      <x:c r="K284" s="48"/>
      <x:c r="L284" s="150"/>
      <x:c r="M284" s="48"/>
      <x:c r="N284" s="48"/>
      <x:c r="O284" s="48"/>
      <x:c r="P284" s="48"/>
      <x:c r="Q284" s="48"/>
      <x:c r="R284" s="48"/>
      <x:c r="S284" s="150"/>
      <x:c r="T284" s="48"/>
      <x:c r="U284" s="48"/>
      <x:c r="V284" s="48"/>
    </x:row>
    <x:row r="285">
      <x:c r="A285" s="48"/>
      <x:c r="B285" s="48"/>
      <x:c r="C285" s="48"/>
      <x:c r="D285" s="150"/>
      <x:c r="E285" s="48" t="str">
        <x:f>IF(D285="","",YEAR(TODAY())-YEAR(D285)-IF(DATE(YEAR(TODAY()),MONTH(D285),DAY(D285))&gt;TODAY(),1,0))</x:f>
      </x:c>
      <x:c r="F285" s="48"/>
      <x:c r="G285" s="48"/>
      <x:c r="H285" s="48"/>
      <x:c r="I285" s="48"/>
      <x:c r="J285" s="48"/>
      <x:c r="K285" s="48"/>
      <x:c r="L285" s="150"/>
      <x:c r="M285" s="48"/>
      <x:c r="N285" s="48"/>
      <x:c r="O285" s="48"/>
      <x:c r="P285" s="48"/>
      <x:c r="Q285" s="48"/>
      <x:c r="R285" s="48"/>
      <x:c r="S285" s="150"/>
      <x:c r="T285" s="48"/>
      <x:c r="U285" s="48"/>
      <x:c r="V285" s="48"/>
    </x:row>
    <x:row r="286">
      <x:c r="A286" s="48"/>
      <x:c r="B286" s="48"/>
      <x:c r="C286" s="48"/>
      <x:c r="D286" s="150"/>
      <x:c r="E286" s="48" t="str">
        <x:f>IF(D286="","",YEAR(TODAY())-YEAR(D286)-IF(DATE(YEAR(TODAY()),MONTH(D286),DAY(D286))&gt;TODAY(),1,0))</x:f>
      </x:c>
      <x:c r="F286" s="48"/>
      <x:c r="G286" s="48"/>
      <x:c r="H286" s="48"/>
      <x:c r="I286" s="48"/>
      <x:c r="J286" s="48"/>
      <x:c r="K286" s="48"/>
      <x:c r="L286" s="150"/>
      <x:c r="M286" s="48"/>
      <x:c r="N286" s="48"/>
      <x:c r="O286" s="48"/>
      <x:c r="P286" s="48"/>
      <x:c r="Q286" s="48"/>
      <x:c r="R286" s="48"/>
      <x:c r="S286" s="150"/>
      <x:c r="T286" s="48"/>
      <x:c r="U286" s="48"/>
      <x:c r="V286" s="48"/>
    </x:row>
    <x:row r="287">
      <x:c r="A287" s="48"/>
      <x:c r="B287" s="48"/>
      <x:c r="C287" s="48"/>
      <x:c r="D287" s="150"/>
      <x:c r="E287" s="48" t="str">
        <x:f>IF(D287="","",YEAR(TODAY())-YEAR(D287)-IF(DATE(YEAR(TODAY()),MONTH(D287),DAY(D287))&gt;TODAY(),1,0))</x:f>
      </x:c>
      <x:c r="F287" s="48"/>
      <x:c r="G287" s="48"/>
      <x:c r="H287" s="48"/>
      <x:c r="I287" s="48"/>
      <x:c r="J287" s="48"/>
      <x:c r="K287" s="48"/>
      <x:c r="L287" s="150"/>
      <x:c r="M287" s="48"/>
      <x:c r="N287" s="48"/>
      <x:c r="O287" s="48"/>
      <x:c r="P287" s="48"/>
      <x:c r="Q287" s="48"/>
      <x:c r="R287" s="48"/>
      <x:c r="S287" s="150"/>
      <x:c r="T287" s="48"/>
      <x:c r="U287" s="48"/>
      <x:c r="V287" s="48"/>
    </x:row>
    <x:row r="288">
      <x:c r="A288" s="48"/>
      <x:c r="B288" s="48"/>
      <x:c r="C288" s="48"/>
      <x:c r="D288" s="150"/>
      <x:c r="E288" s="48" t="str">
        <x:f>IF(D288="","",YEAR(TODAY())-YEAR(D288)-IF(DATE(YEAR(TODAY()),MONTH(D288),DAY(D288))&gt;TODAY(),1,0))</x:f>
      </x:c>
      <x:c r="F288" s="48"/>
      <x:c r="G288" s="48"/>
      <x:c r="H288" s="48"/>
      <x:c r="I288" s="48"/>
      <x:c r="J288" s="48"/>
      <x:c r="K288" s="48"/>
      <x:c r="L288" s="150"/>
      <x:c r="M288" s="48"/>
      <x:c r="N288" s="48"/>
      <x:c r="O288" s="48"/>
      <x:c r="P288" s="48"/>
      <x:c r="Q288" s="48"/>
      <x:c r="R288" s="48"/>
      <x:c r="S288" s="150"/>
      <x:c r="T288" s="48"/>
      <x:c r="U288" s="48"/>
      <x:c r="V288" s="48"/>
    </x:row>
    <x:row r="289">
      <x:c r="A289" s="48"/>
      <x:c r="B289" s="48"/>
      <x:c r="C289" s="48"/>
      <x:c r="D289" s="150"/>
      <x:c r="E289" s="48" t="str">
        <x:f>IF(D289="","",YEAR(TODAY())-YEAR(D289)-IF(DATE(YEAR(TODAY()),MONTH(D289),DAY(D289))&gt;TODAY(),1,0))</x:f>
      </x:c>
      <x:c r="F289" s="48"/>
      <x:c r="G289" s="48"/>
      <x:c r="H289" s="48"/>
      <x:c r="I289" s="48"/>
      <x:c r="J289" s="48"/>
      <x:c r="K289" s="48"/>
      <x:c r="L289" s="150"/>
      <x:c r="M289" s="48"/>
      <x:c r="N289" s="48"/>
      <x:c r="O289" s="48"/>
      <x:c r="P289" s="48"/>
      <x:c r="Q289" s="48"/>
      <x:c r="R289" s="48"/>
      <x:c r="S289" s="150"/>
      <x:c r="T289" s="48"/>
      <x:c r="U289" s="48"/>
      <x:c r="V289" s="48"/>
    </x:row>
    <x:row r="290">
      <x:c r="A290" s="48"/>
      <x:c r="B290" s="48"/>
      <x:c r="C290" s="48"/>
      <x:c r="D290" s="150"/>
      <x:c r="E290" s="48" t="str">
        <x:f>IF(D290="","",YEAR(TODAY())-YEAR(D290)-IF(DATE(YEAR(TODAY()),MONTH(D290),DAY(D290))&gt;TODAY(),1,0))</x:f>
      </x:c>
      <x:c r="F290" s="48"/>
      <x:c r="G290" s="48"/>
      <x:c r="H290" s="48"/>
      <x:c r="I290" s="48"/>
      <x:c r="J290" s="48"/>
      <x:c r="K290" s="48"/>
      <x:c r="L290" s="150"/>
      <x:c r="M290" s="48"/>
      <x:c r="N290" s="48"/>
      <x:c r="O290" s="48"/>
      <x:c r="P290" s="48"/>
      <x:c r="Q290" s="48"/>
      <x:c r="R290" s="48"/>
      <x:c r="S290" s="150"/>
      <x:c r="T290" s="48"/>
      <x:c r="U290" s="48"/>
      <x:c r="V290" s="48"/>
    </x:row>
    <x:row r="291">
      <x:c r="A291" s="48"/>
      <x:c r="B291" s="48"/>
      <x:c r="C291" s="48"/>
      <x:c r="D291" s="150"/>
      <x:c r="E291" s="48" t="str">
        <x:f>IF(D291="","",YEAR(TODAY())-YEAR(D291)-IF(DATE(YEAR(TODAY()),MONTH(D291),DAY(D291))&gt;TODAY(),1,0))</x:f>
      </x:c>
      <x:c r="F291" s="48"/>
      <x:c r="G291" s="48"/>
      <x:c r="H291" s="48"/>
      <x:c r="I291" s="48"/>
      <x:c r="J291" s="48"/>
      <x:c r="K291" s="48"/>
      <x:c r="L291" s="150"/>
      <x:c r="M291" s="48"/>
      <x:c r="N291" s="48"/>
      <x:c r="O291" s="48"/>
      <x:c r="P291" s="48"/>
      <x:c r="Q291" s="48"/>
      <x:c r="R291" s="48"/>
      <x:c r="S291" s="150"/>
      <x:c r="T291" s="48"/>
      <x:c r="U291" s="48"/>
      <x:c r="V291" s="48"/>
    </x:row>
    <x:row r="292">
      <x:c r="A292" s="48"/>
      <x:c r="B292" s="48"/>
      <x:c r="C292" s="48"/>
      <x:c r="D292" s="150"/>
      <x:c r="E292" s="48" t="str">
        <x:f>IF(D292="","",YEAR(TODAY())-YEAR(D292)-IF(DATE(YEAR(TODAY()),MONTH(D292),DAY(D292))&gt;TODAY(),1,0))</x:f>
      </x:c>
      <x:c r="F292" s="48"/>
      <x:c r="G292" s="48"/>
      <x:c r="H292" s="48"/>
      <x:c r="I292" s="48"/>
      <x:c r="J292" s="48"/>
      <x:c r="K292" s="48"/>
      <x:c r="L292" s="150"/>
      <x:c r="M292" s="48"/>
      <x:c r="N292" s="48"/>
      <x:c r="O292" s="48"/>
      <x:c r="P292" s="48"/>
      <x:c r="Q292" s="48"/>
      <x:c r="R292" s="48"/>
      <x:c r="S292" s="150"/>
      <x:c r="T292" s="48"/>
      <x:c r="U292" s="48"/>
      <x:c r="V292" s="48"/>
    </x:row>
    <x:row r="293">
      <x:c r="A293" s="48"/>
      <x:c r="B293" s="48"/>
      <x:c r="C293" s="48"/>
      <x:c r="D293" s="150"/>
      <x:c r="E293" s="48" t="str">
        <x:f>IF(D293="","",YEAR(TODAY())-YEAR(D293)-IF(DATE(YEAR(TODAY()),MONTH(D293),DAY(D293))&gt;TODAY(),1,0))</x:f>
      </x:c>
      <x:c r="F293" s="48"/>
      <x:c r="G293" s="48"/>
      <x:c r="H293" s="48"/>
      <x:c r="I293" s="48"/>
      <x:c r="J293" s="48"/>
      <x:c r="K293" s="48"/>
      <x:c r="L293" s="150"/>
      <x:c r="M293" s="48"/>
      <x:c r="N293" s="48"/>
      <x:c r="O293" s="48"/>
      <x:c r="P293" s="48"/>
      <x:c r="Q293" s="48"/>
      <x:c r="R293" s="48"/>
      <x:c r="S293" s="150"/>
      <x:c r="T293" s="48"/>
      <x:c r="U293" s="48"/>
      <x:c r="V293" s="48"/>
    </x:row>
    <x:row r="294">
      <x:c r="A294" s="48"/>
      <x:c r="B294" s="48"/>
      <x:c r="C294" s="48"/>
      <x:c r="D294" s="150"/>
      <x:c r="E294" s="48" t="str">
        <x:f>IF(D294="","",YEAR(TODAY())-YEAR(D294)-IF(DATE(YEAR(TODAY()),MONTH(D294),DAY(D294))&gt;TODAY(),1,0))</x:f>
      </x:c>
      <x:c r="F294" s="48"/>
      <x:c r="G294" s="48"/>
      <x:c r="H294" s="48"/>
      <x:c r="I294" s="48"/>
      <x:c r="J294" s="48"/>
      <x:c r="K294" s="48"/>
      <x:c r="L294" s="150"/>
      <x:c r="M294" s="48"/>
      <x:c r="N294" s="48"/>
      <x:c r="O294" s="48"/>
      <x:c r="P294" s="48"/>
      <x:c r="Q294" s="48"/>
      <x:c r="R294" s="48"/>
      <x:c r="S294" s="150"/>
      <x:c r="T294" s="48"/>
      <x:c r="U294" s="48"/>
      <x:c r="V294" s="48"/>
    </x:row>
    <x:row r="295">
      <x:c r="A295" s="48"/>
      <x:c r="B295" s="48"/>
      <x:c r="C295" s="48"/>
      <x:c r="D295" s="150"/>
      <x:c r="E295" s="48" t="str">
        <x:f>IF(D295="","",YEAR(TODAY())-YEAR(D295)-IF(DATE(YEAR(TODAY()),MONTH(D295),DAY(D295))&gt;TODAY(),1,0))</x:f>
      </x:c>
      <x:c r="F295" s="48"/>
      <x:c r="G295" s="48"/>
      <x:c r="H295" s="48"/>
      <x:c r="I295" s="48"/>
      <x:c r="J295" s="48"/>
      <x:c r="K295" s="48"/>
      <x:c r="L295" s="150"/>
      <x:c r="M295" s="48"/>
      <x:c r="N295" s="48"/>
      <x:c r="O295" s="48"/>
      <x:c r="P295" s="48"/>
      <x:c r="Q295" s="48"/>
      <x:c r="R295" s="48"/>
      <x:c r="S295" s="150"/>
      <x:c r="T295" s="48"/>
      <x:c r="U295" s="48"/>
      <x:c r="V295" s="48"/>
    </x:row>
    <x:row r="296">
      <x:c r="A296" s="48"/>
      <x:c r="B296" s="48"/>
      <x:c r="C296" s="48"/>
      <x:c r="D296" s="150"/>
      <x:c r="E296" s="48" t="str">
        <x:f>IF(D296="","",YEAR(TODAY())-YEAR(D296)-IF(DATE(YEAR(TODAY()),MONTH(D296),DAY(D296))&gt;TODAY(),1,0))</x:f>
      </x:c>
      <x:c r="F296" s="48"/>
      <x:c r="G296" s="48"/>
      <x:c r="H296" s="48"/>
      <x:c r="I296" s="48"/>
      <x:c r="J296" s="48"/>
      <x:c r="K296" s="48"/>
      <x:c r="L296" s="150"/>
      <x:c r="M296" s="48"/>
      <x:c r="N296" s="48"/>
      <x:c r="O296" s="48"/>
      <x:c r="P296" s="48"/>
      <x:c r="Q296" s="48"/>
      <x:c r="R296" s="48"/>
      <x:c r="S296" s="150"/>
      <x:c r="T296" s="48"/>
      <x:c r="U296" s="48"/>
      <x:c r="V296" s="48"/>
    </x:row>
    <x:row r="297">
      <x:c r="A297" s="48"/>
      <x:c r="B297" s="48"/>
      <x:c r="C297" s="48"/>
      <x:c r="D297" s="150"/>
      <x:c r="E297" s="48" t="str">
        <x:f>IF(D297="","",YEAR(TODAY())-YEAR(D297)-IF(DATE(YEAR(TODAY()),MONTH(D297),DAY(D297))&gt;TODAY(),1,0))</x:f>
      </x:c>
      <x:c r="F297" s="48"/>
      <x:c r="G297" s="48"/>
      <x:c r="H297" s="48"/>
      <x:c r="I297" s="48"/>
      <x:c r="J297" s="48"/>
      <x:c r="K297" s="48"/>
      <x:c r="L297" s="150"/>
      <x:c r="M297" s="48"/>
      <x:c r="N297" s="48"/>
      <x:c r="O297" s="48"/>
      <x:c r="P297" s="48"/>
      <x:c r="Q297" s="48"/>
      <x:c r="R297" s="48"/>
      <x:c r="S297" s="150"/>
      <x:c r="T297" s="48"/>
      <x:c r="U297" s="48"/>
      <x:c r="V297" s="48"/>
    </x:row>
    <x:row r="298">
      <x:c r="A298" s="48"/>
      <x:c r="B298" s="48"/>
      <x:c r="C298" s="48"/>
      <x:c r="D298" s="150"/>
      <x:c r="E298" s="48" t="str">
        <x:f>IF(D298="","",YEAR(TODAY())-YEAR(D298)-IF(DATE(YEAR(TODAY()),MONTH(D298),DAY(D298))&gt;TODAY(),1,0))</x:f>
      </x:c>
      <x:c r="F298" s="48"/>
      <x:c r="G298" s="48"/>
      <x:c r="H298" s="48"/>
      <x:c r="I298" s="48"/>
      <x:c r="J298" s="48"/>
      <x:c r="K298" s="48"/>
      <x:c r="L298" s="150"/>
      <x:c r="M298" s="48"/>
      <x:c r="N298" s="48"/>
      <x:c r="O298" s="48"/>
      <x:c r="P298" s="48"/>
      <x:c r="Q298" s="48"/>
      <x:c r="R298" s="48"/>
      <x:c r="S298" s="150"/>
      <x:c r="T298" s="48"/>
      <x:c r="U298" s="48"/>
      <x:c r="V298" s="48"/>
    </x:row>
    <x:row r="299">
      <x:c r="A299" s="48"/>
      <x:c r="B299" s="48"/>
      <x:c r="C299" s="48"/>
      <x:c r="D299" s="150"/>
      <x:c r="E299" s="48" t="str">
        <x:f>IF(D299="","",YEAR(TODAY())-YEAR(D299)-IF(DATE(YEAR(TODAY()),MONTH(D299),DAY(D299))&gt;TODAY(),1,0))</x:f>
      </x:c>
      <x:c r="F299" s="48"/>
      <x:c r="G299" s="48"/>
      <x:c r="H299" s="48"/>
      <x:c r="I299" s="48"/>
      <x:c r="J299" s="48"/>
      <x:c r="K299" s="48"/>
      <x:c r="L299" s="150"/>
      <x:c r="M299" s="48"/>
      <x:c r="N299" s="48"/>
      <x:c r="O299" s="48"/>
      <x:c r="P299" s="48"/>
      <x:c r="Q299" s="48"/>
      <x:c r="R299" s="48"/>
      <x:c r="S299" s="150"/>
      <x:c r="T299" s="48"/>
      <x:c r="U299" s="48"/>
      <x:c r="V299" s="48"/>
    </x:row>
    <x:row r="300">
      <x:c r="A300" s="48"/>
      <x:c r="B300" s="48"/>
      <x:c r="C300" s="48"/>
      <x:c r="D300" s="150"/>
      <x:c r="E300" s="48" t="str">
        <x:f>IF(D300="","",YEAR(TODAY())-YEAR(D300)-IF(DATE(YEAR(TODAY()),MONTH(D300),DAY(D300))&gt;TODAY(),1,0))</x:f>
      </x:c>
      <x:c r="F300" s="48"/>
      <x:c r="G300" s="48"/>
      <x:c r="H300" s="48"/>
      <x:c r="I300" s="48"/>
      <x:c r="J300" s="48"/>
      <x:c r="K300" s="48"/>
      <x:c r="L300" s="150"/>
      <x:c r="M300" s="48"/>
      <x:c r="N300" s="48"/>
      <x:c r="O300" s="48"/>
      <x:c r="P300" s="48"/>
      <x:c r="Q300" s="48"/>
      <x:c r="R300" s="48"/>
      <x:c r="S300" s="150"/>
      <x:c r="T300" s="48"/>
      <x:c r="U300" s="48"/>
      <x:c r="V300" s="48"/>
    </x:row>
    <x:row r="301">
      <x:c r="A301" s="48"/>
      <x:c r="B301" s="48"/>
      <x:c r="C301" s="48"/>
      <x:c r="D301" s="150"/>
      <x:c r="E301" s="48" t="str">
        <x:f>IF(D301="","",YEAR(TODAY())-YEAR(D301)-IF(DATE(YEAR(TODAY()),MONTH(D301),DAY(D301))&gt;TODAY(),1,0))</x:f>
      </x:c>
      <x:c r="F301" s="48"/>
      <x:c r="G301" s="48"/>
      <x:c r="H301" s="48"/>
      <x:c r="I301" s="48"/>
      <x:c r="J301" s="48"/>
      <x:c r="K301" s="48"/>
      <x:c r="L301" s="150"/>
      <x:c r="M301" s="48"/>
      <x:c r="N301" s="48"/>
      <x:c r="O301" s="48"/>
      <x:c r="P301" s="48"/>
      <x:c r="Q301" s="48"/>
      <x:c r="R301" s="48"/>
      <x:c r="S301" s="150"/>
      <x:c r="T301" s="48"/>
      <x:c r="U301" s="48"/>
      <x:c r="V301" s="48"/>
    </x:row>
  </x:sheetData>
  <x:conditionalFormatting sqref="P2:P301">
    <x:cfRule type="expression" dxfId="0" priority="1">
      <x:formula>P2="Actif"</x:formula>
    </x:cfRule>
    <x:cfRule type="expression" dxfId="1" priority="2">
      <x:formula>P2="Inactif"</x:formula>
    </x:cfRule>
  </x:conditionalFormatting>
  <x:conditionalFormatting sqref="R2:R301">
    <x:cfRule type="expression" dxfId="2" priority="3">
      <x:formula>R2="Non"</x:formula>
    </x:cfRule>
  </x:conditionalFormatting>
  <x:dataValidations count="6">
    <x:dataValidation type="list" sqref="F2:F301">
      <x:formula1>Parametres!$F$4:$F$7</x:formula1>
    </x:dataValidation>
    <x:dataValidation type="list" sqref="M2:M301">
      <x:formula1>Parametres!$H$4:$H$7</x:formula1>
    </x:dataValidation>
    <x:dataValidation type="list" sqref="N2:N301">
      <x:formula1>Parametres!$B$4:$B$9</x:formula1>
    </x:dataValidation>
    <x:dataValidation type="list" sqref="O2:O301">
      <x:formula1>Parametres!$G$4:$G$9</x:formula1>
    </x:dataValidation>
    <x:dataValidation type="list" sqref="P2:P301">
      <x:formula1>Parametres!$A$4:$A$7</x:formula1>
    </x:dataValidation>
    <x:dataValidation type="list" sqref="Q2:R301">
      <x:formula1>"Oui,Non"</x:formula1>
    </x:dataValidation>
  </x:dataValidations>
  <x:pageMargins left="0.7" right="0.7" top="0.75" bottom="0.75" header="0.3" footer="0.3"/>
  <x:tableParts count="1">
    <x:tablePart xmlns:r="http://schemas.openxmlformats.org/officeDocument/2006/relationships" r:id="Rb3c8653d91934ad1"/>
  </x:tableParts>
</x:worksheet>
</file>

<file path=xl/worksheets/sheet3.xml><?xml version="1.0" encoding="utf-8"?>
<x:worksheet xmlns:x="http://schemas.openxmlformats.org/spreadsheetml/2006/main">
  <x:sheetFormatPr defaultRowHeight="15"/>
  <x:cols>
    <x:col min="1" max="1" width="14" hidden="0" customWidth="1"/>
    <x:col min="2" max="2" width="13" hidden="0" customWidth="1"/>
    <x:col min="3" max="3" width="24" hidden="0" customWidth="1"/>
    <x:col min="4" max="4" width="13" hidden="0" customWidth="1"/>
    <x:col min="5" max="5" width="13" hidden="0" customWidth="1"/>
    <x:col min="6" max="6" width="13" hidden="0" customWidth="1"/>
    <x:col min="7" max="7" width="13" hidden="0" customWidth="1"/>
    <x:col min="8" max="8" width="14" hidden="0" customWidth="1"/>
    <x:col min="9" max="9" width="14" hidden="0" customWidth="1"/>
    <x:col min="10" max="10" width="15" hidden="0" customWidth="1"/>
    <x:col min="11" max="11" width="13" hidden="0" customWidth="1"/>
    <x:col min="12" max="12" width="12" hidden="0" customWidth="1"/>
    <x:col min="13" max="13" width="16" hidden="0" customWidth="1"/>
    <x:col min="14" max="14" width="11" hidden="0" customWidth="1"/>
    <x:col min="15" max="15" width="25" hidden="0" customWidth="1"/>
  </x:cols>
  <x:sheetData>
    <x:row r="1">
      <x:c r="A1" s="149" t="str">
        <x:v>N° paiement</x:v>
      </x:c>
      <x:c r="B1" s="149" t="str">
        <x:v>ID adhérent</x:v>
      </x:c>
      <x:c r="C1" s="149" t="str">
        <x:v>Nom complet</x:v>
      </x:c>
      <x:c r="D1" s="149" t="str">
        <x:v>Saison</x:v>
      </x:c>
      <x:c r="E1" s="149" t="str">
        <x:v>Montant dû</x:v>
      </x:c>
      <x:c r="F1" s="149" t="str">
        <x:v>Montant payé</x:v>
      </x:c>
      <x:c r="G1" s="149" t="str">
        <x:v>Reste</x:v>
      </x:c>
      <x:c r="H1" s="149" t="str">
        <x:v>Date échéance</x:v>
      </x:c>
      <x:c r="I1" s="149" t="str">
        <x:v>Date paiement</x:v>
      </x:c>
      <x:c r="J1" s="149" t="str">
        <x:v>Mode paiement</x:v>
      </x:c>
      <x:c r="K1" s="149" t="str">
        <x:v>Statut</x:v>
      </x:c>
      <x:c r="L1" s="149" t="str">
        <x:v>Jours retard</x:v>
      </x:c>
      <x:c r="M1" s="149" t="str">
        <x:v>Référence</x:v>
      </x:c>
      <x:c r="N1" s="149" t="str">
        <x:v>Reçu émis</x:v>
      </x:c>
      <x:c r="O1" s="149" t="str">
        <x:v>Commentaire</x:v>
      </x:c>
      <x:c r="P1" s="48"/>
      <x:c r="Q1" s="48"/>
      <x:c r="R1" s="48"/>
      <x:c r="S1" s="48"/>
      <x:c r="T1" s="48"/>
      <x:c r="U1" s="48"/>
      <x:c r="V1" s="48"/>
    </x:row>
    <x:row r="2">
      <x:c r="A2" s="48" t="str">
        <x:v>REG-0001</x:v>
      </x:c>
      <x:c r="B2" s="48" t="str">
        <x:v>ADH-0001</x:v>
      </x:c>
      <x:c r="C2" s="48" t="str">
        <x:f>IF(B2="","",IFERROR(INDEX(Adherents!$B$2:$B$301,MATCH(B2,Adherents!$A$2:$A$301,0))&amp;" "&amp;INDEX(Adherents!$C$2:$C$301,MATCH(B2,Adherents!$A$2:$A$301,0)),"ID inconnu"))</x:f>
        <x:v>Martin Élodie</x:v>
      </x:c>
      <x:c r="D2" s="48" t="str">
        <x:v>2026-2027</x:v>
      </x:c>
      <x:c r="E2" s="50" t="n">
        <x:v>120</x:v>
      </x:c>
      <x:c r="F2" s="50" t="n">
        <x:v>120</x:v>
      </x:c>
      <x:c r="G2" s="50" t="n">
        <x:f>IF(E2="","",MAX(0,E2-F2))</x:f>
        <x:v>0</x:v>
      </x:c>
      <x:c r="H2" s="150" t="n">
        <x:v>46213</x:v>
      </x:c>
      <x:c r="I2" s="150" t="n">
        <x:v>46206</x:v>
      </x:c>
      <x:c r="J2" s="48" t="str">
        <x:v>Virement</x:v>
      </x:c>
      <x:c r="K2" s="48" t="str">
        <x:f>IF(B2="","",IF(F2&gt;=E2,"Payée",IF(F2&gt;0,"Partielle",IF(H2&lt;TODAY(),"En retard","À venir"))))</x:f>
        <x:v>Payée</x:v>
      </x:c>
      <x:c r="L2" s="48" t="n">
        <x:f>IF(OR(H2="",K2&lt;&gt;"En retard"),0,TODAY()-H2)</x:f>
        <x:v>0</x:v>
      </x:c>
      <x:c r="M2" s="48" t="str">
        <x:v>VIR-FR-001</x:v>
      </x:c>
      <x:c r="N2" s="48" t="str">
        <x:v>Oui</x:v>
      </x:c>
      <x:c r="O2" s="48" t="str">
        <x:v>Cotisation annuelle réglée</x:v>
      </x:c>
      <x:c r="P2" s="48"/>
      <x:c r="Q2" s="48"/>
      <x:c r="R2" s="48"/>
      <x:c r="S2" s="48"/>
      <x:c r="T2" s="48"/>
      <x:c r="U2" s="48"/>
      <x:c r="V2" s="48"/>
    </x:row>
    <x:row r="3">
      <x:c r="A3" s="48" t="str">
        <x:v>REG-0002</x:v>
      </x:c>
      <x:c r="B3" s="48" t="str">
        <x:v>ADH-0002</x:v>
      </x:c>
      <x:c r="C3" s="48" t="str">
        <x:f>IF(B3="","",IFERROR(INDEX(Adherents!$B$2:$B$301,MATCH(B3,Adherents!$A$2:$A$301,0))&amp;" "&amp;INDEX(Adherents!$C$2:$C$301,MATCH(B3,Adherents!$A$2:$A$301,0)),"ID inconnu"))</x:f>
        <x:v>Dubois Thomas</x:v>
      </x:c>
      <x:c r="D3" s="48" t="str">
        <x:v>2026-2027</x:v>
      </x:c>
      <x:c r="E3" s="50" t="n">
        <x:v>120</x:v>
      </x:c>
      <x:c r="F3" s="50" t="n">
        <x:v>80</x:v>
      </x:c>
      <x:c r="G3" s="50" t="n">
        <x:f>IF(E3="","",MAX(0,E3-F3))</x:f>
        <x:v>40</x:v>
      </x:c>
      <x:c r="H3" s="150" t="n">
        <x:v>46213</x:v>
      </x:c>
      <x:c r="I3" s="150" t="n">
        <x:v>46208</x:v>
      </x:c>
      <x:c r="J3" s="48" t="str">
        <x:v>Carte</x:v>
      </x:c>
      <x:c r="K3" s="48" t="str">
        <x:f>IF(B3="","",IF(F3&gt;=E3,"Payée",IF(F3&gt;0,"Partielle",IF(H3&lt;TODAY(),"En retard","À venir"))))</x:f>
        <x:v>Partielle</x:v>
      </x:c>
      <x:c r="L3" s="48" t="n">
        <x:f>IF(OR(H3="",K3&lt;&gt;"En retard"),0,TODAY()-H3)</x:f>
        <x:v>0</x:v>
      </x:c>
      <x:c r="M3" s="48" t="str">
        <x:v>CB-FR-002</x:v>
      </x:c>
      <x:c r="N3" s="48" t="str">
        <x:v>Oui</x:v>
      </x:c>
      <x:c r="O3" s="48" t="str">
        <x:v>Solde restant à encaisser</x:v>
      </x:c>
      <x:c r="P3" s="48"/>
      <x:c r="Q3" s="48"/>
      <x:c r="R3" s="48"/>
      <x:c r="S3" s="48"/>
      <x:c r="T3" s="48"/>
      <x:c r="U3" s="48"/>
      <x:c r="V3" s="48"/>
    </x:row>
    <x:row r="4">
      <x:c r="A4" s="48" t="str">
        <x:v>REG-0003</x:v>
      </x:c>
      <x:c r="B4" s="48" t="str">
        <x:v>ADH-0003</x:v>
      </x:c>
      <x:c r="C4" s="48" t="str">
        <x:f>IF(B4="","",IFERROR(INDEX(Adherents!$B$2:$B$301,MATCH(B4,Adherents!$A$2:$A$301,0))&amp;" "&amp;INDEX(Adherents!$C$2:$C$301,MATCH(B4,Adherents!$A$2:$A$301,0)),"ID inconnu"))</x:f>
        <x:v>Bernard Camille</x:v>
      </x:c>
      <x:c r="D4" s="48" t="str">
        <x:v>2026-2027</x:v>
      </x:c>
      <x:c r="E4" s="50" t="n">
        <x:v>80</x:v>
      </x:c>
      <x:c r="F4" s="50" t="n">
        <x:v>80</x:v>
      </x:c>
      <x:c r="G4" s="50" t="n">
        <x:f>IF(E4="","",MAX(0,E4-F4))</x:f>
        <x:v>0</x:v>
      </x:c>
      <x:c r="H4" s="150" t="n">
        <x:v>46213</x:v>
      </x:c>
      <x:c r="I4" s="150" t="n">
        <x:v>46209</x:v>
      </x:c>
      <x:c r="J4" s="48" t="str">
        <x:v>Espèces</x:v>
      </x:c>
      <x:c r="K4" s="48" t="str">
        <x:f>IF(B4="","",IF(F4&gt;=E4,"Payée",IF(F4&gt;0,"Partielle",IF(H4&lt;TODAY(),"En retard","À venir"))))</x:f>
        <x:v>Payée</x:v>
      </x:c>
      <x:c r="L4" s="48" t="n">
        <x:f>IF(OR(H4="",K4&lt;&gt;"En retard"),0,TODAY()-H4)</x:f>
        <x:v>0</x:v>
      </x:c>
      <x:c r="M4" s="48" t="str">
        <x:v>ESP-FR-003</x:v>
      </x:c>
      <x:c r="N4" s="48" t="str">
        <x:v>Oui</x:v>
      </x:c>
      <x:c r="O4" s="48" t="str">
        <x:v>Tarif jeune</x:v>
      </x:c>
      <x:c r="P4" s="48"/>
      <x:c r="Q4" s="48"/>
      <x:c r="R4" s="48"/>
      <x:c r="S4" s="48"/>
      <x:c r="T4" s="48"/>
      <x:c r="U4" s="48"/>
      <x:c r="V4" s="48"/>
    </x:row>
    <x:row r="5">
      <x:c r="A5" s="48" t="str">
        <x:v>REG-0004</x:v>
      </x:c>
      <x:c r="B5" s="48" t="str">
        <x:v>ADH-0004</x:v>
      </x:c>
      <x:c r="C5" s="48" t="str">
        <x:f>IF(B5="","",IFERROR(INDEX(Adherents!$B$2:$B$301,MATCH(B5,Adherents!$A$2:$A$301,0))&amp;" "&amp;INDEX(Adherents!$C$2:$C$301,MATCH(B5,Adherents!$A$2:$A$301,0)),"ID inconnu"))</x:f>
        <x:v>Lefèvre Michel</x:v>
      </x:c>
      <x:c r="D5" s="48" t="str">
        <x:v>2026-2027</x:v>
      </x:c>
      <x:c r="E5" s="50" t="n">
        <x:v>120</x:v>
      </x:c>
      <x:c r="F5" s="50" t="n">
        <x:v>0</x:v>
      </x:c>
      <x:c r="G5" s="50" t="n">
        <x:f>IF(E5="","",MAX(0,E5-F5))</x:f>
        <x:v>120</x:v>
      </x:c>
      <x:c r="H5" s="150" t="n">
        <x:v>46204</x:v>
      </x:c>
      <x:c r="I5" s="150"/>
      <x:c r="J5" s="48" t="str">
        <x:v>Virement</x:v>
      </x:c>
      <x:c r="K5" s="48" t="str">
        <x:f>IF(B5="","",IF(F5&gt;=E5,"Payée",IF(F5&gt;0,"Partielle",IF(H5&lt;TODAY(),"En retard","À venir"))))</x:f>
        <x:v>En retard</x:v>
      </x:c>
      <x:c r="L5" s="48" t="n">
        <x:f>IF(OR(H5="",K5&lt;&gt;"En retard"),0,TODAY()-H5)</x:f>
        <x:v>11</x:v>
      </x:c>
      <x:c r="M5" s="48" t="str"/>
      <x:c r="N5" s="48" t="str">
        <x:v>Non</x:v>
      </x:c>
      <x:c r="O5" s="48" t="str">
        <x:v>Relance à effectuer</x:v>
      </x:c>
      <x:c r="P5" s="48"/>
      <x:c r="Q5" s="48"/>
      <x:c r="R5" s="48"/>
      <x:c r="S5" s="48"/>
      <x:c r="T5" s="48"/>
      <x:c r="U5" s="48"/>
      <x:c r="V5" s="48"/>
    </x:row>
    <x:row r="6">
      <x:c r="A6" s="48" t="str">
        <x:v>REG-0005</x:v>
      </x:c>
      <x:c r="B6" s="48" t="str">
        <x:v>ADH-0005</x:v>
      </x:c>
      <x:c r="C6" s="48" t="str">
        <x:f>IF(B6="","",IFERROR(INDEX(Adherents!$B$2:$B$301,MATCH(B6,Adherents!$A$2:$A$301,0))&amp;" "&amp;INDEX(Adherents!$C$2:$C$301,MATCH(B6,Adherents!$A$2:$A$301,0)),"ID inconnu"))</x:f>
        <x:v>Moreau Lucie</x:v>
      </x:c>
      <x:c r="D6" s="48" t="str">
        <x:v>2025-2026</x:v>
      </x:c>
      <x:c r="E6" s="50" t="n">
        <x:v>120</x:v>
      </x:c>
      <x:c r="F6" s="50" t="n">
        <x:v>120</x:v>
      </x:c>
      <x:c r="G6" s="50" t="n">
        <x:f>IF(E6="","",MAX(0,E6-F6))</x:f>
        <x:v>0</x:v>
      </x:c>
      <x:c r="H6" s="150" t="n">
        <x:v>45930</x:v>
      </x:c>
      <x:c r="I6" s="150" t="n">
        <x:v>45920</x:v>
      </x:c>
      <x:c r="J6" s="48" t="str">
        <x:v>Chèque</x:v>
      </x:c>
      <x:c r="K6" s="48" t="str">
        <x:f>IF(B6="","",IF(F6&gt;=E6,"Payée",IF(F6&gt;0,"Partielle",IF(H6&lt;TODAY(),"En retard","À venir"))))</x:f>
        <x:v>Payée</x:v>
      </x:c>
      <x:c r="L6" s="48" t="n">
        <x:f>IF(OR(H6="",K6&lt;&gt;"En retard"),0,TODAY()-H6)</x:f>
        <x:v>0</x:v>
      </x:c>
      <x:c r="M6" s="48" t="str">
        <x:v>CHQ-FR-005</x:v>
      </x:c>
      <x:c r="N6" s="48" t="str">
        <x:v>Oui</x:v>
      </x:c>
      <x:c r="O6" s="48" t="str">
        <x:v>Cotisation de la saison précédente</x:v>
      </x:c>
      <x:c r="P6" s="48"/>
      <x:c r="Q6" s="48"/>
      <x:c r="R6" s="48"/>
      <x:c r="S6" s="48"/>
      <x:c r="T6" s="48"/>
      <x:c r="U6" s="48"/>
      <x:c r="V6" s="48"/>
    </x:row>
    <x:row r="7">
      <x:c r="A7" s="48"/>
      <x:c r="B7" s="48"/>
      <x:c r="C7" s="48" t="str">
        <x:f>IF(B7="","",IFERROR(INDEX(Adherents!$B$2:$B$301,MATCH(B7,Adherents!$A$2:$A$301,0))&amp;" "&amp;INDEX(Adherents!$C$2:$C$301,MATCH(B7,Adherents!$A$2:$A$301,0)),"ID inconnu"))</x:f>
      </x:c>
      <x:c r="D7" s="48"/>
      <x:c r="E7" s="50"/>
      <x:c r="F7" s="50"/>
      <x:c r="G7" s="50" t="str">
        <x:f>IF(E7="","",MAX(0,E7-F7))</x:f>
      </x:c>
      <x:c r="H7" s="150"/>
      <x:c r="I7" s="150"/>
      <x:c r="J7" s="48"/>
      <x:c r="K7" s="48" t="str">
        <x:f>IF(B7="","",IF(F7&gt;=E7,"Payée",IF(F7&gt;0,"Partielle",IF(H7&lt;TODAY(),"En retard","À venir"))))</x:f>
      </x:c>
      <x:c r="L7" s="48" t="n">
        <x:f>IF(OR(H7="",K7&lt;&gt;"En retard"),0,TODAY()-H7)</x:f>
        <x:v>0</x:v>
      </x:c>
      <x:c r="M7" s="48"/>
      <x:c r="N7" s="48"/>
      <x:c r="O7" s="48"/>
      <x:c r="P7" s="48"/>
      <x:c r="Q7" s="48"/>
      <x:c r="R7" s="48"/>
      <x:c r="S7" s="48"/>
      <x:c r="T7" s="48"/>
      <x:c r="U7" s="48"/>
      <x:c r="V7" s="48"/>
    </x:row>
    <x:row r="8">
      <x:c r="A8" s="48"/>
      <x:c r="B8" s="48"/>
      <x:c r="C8" s="48" t="str">
        <x:f>IF(B8="","",IFERROR(INDEX(Adherents!$B$2:$B$301,MATCH(B8,Adherents!$A$2:$A$301,0))&amp;" "&amp;INDEX(Adherents!$C$2:$C$301,MATCH(B8,Adherents!$A$2:$A$301,0)),"ID inconnu"))</x:f>
      </x:c>
      <x:c r="D8" s="48"/>
      <x:c r="E8" s="50"/>
      <x:c r="F8" s="50"/>
      <x:c r="G8" s="50" t="str">
        <x:f>IF(E8="","",MAX(0,E8-F8))</x:f>
      </x:c>
      <x:c r="H8" s="150"/>
      <x:c r="I8" s="150"/>
      <x:c r="J8" s="48"/>
      <x:c r="K8" s="48" t="str">
        <x:f>IF(B8="","",IF(F8&gt;=E8,"Payée",IF(F8&gt;0,"Partielle",IF(H8&lt;TODAY(),"En retard","À venir"))))</x:f>
      </x:c>
      <x:c r="L8" s="48" t="n">
        <x:f>IF(OR(H8="",K8&lt;&gt;"En retard"),0,TODAY()-H8)</x:f>
        <x:v>0</x:v>
      </x:c>
      <x:c r="M8" s="48"/>
      <x:c r="N8" s="48"/>
      <x:c r="O8" s="48"/>
      <x:c r="P8" s="48"/>
      <x:c r="Q8" s="48"/>
      <x:c r="R8" s="48"/>
      <x:c r="S8" s="48"/>
      <x:c r="T8" s="48"/>
      <x:c r="U8" s="48"/>
      <x:c r="V8" s="48"/>
    </x:row>
    <x:row r="9">
      <x:c r="A9" s="48"/>
      <x:c r="B9" s="48"/>
      <x:c r="C9" s="48" t="str">
        <x:f>IF(B9="","",IFERROR(INDEX(Adherents!$B$2:$B$301,MATCH(B9,Adherents!$A$2:$A$301,0))&amp;" "&amp;INDEX(Adherents!$C$2:$C$301,MATCH(B9,Adherents!$A$2:$A$301,0)),"ID inconnu"))</x:f>
      </x:c>
      <x:c r="D9" s="48"/>
      <x:c r="E9" s="50"/>
      <x:c r="F9" s="50"/>
      <x:c r="G9" s="50" t="str">
        <x:f>IF(E9="","",MAX(0,E9-F9))</x:f>
      </x:c>
      <x:c r="H9" s="150"/>
      <x:c r="I9" s="150"/>
      <x:c r="J9" s="48"/>
      <x:c r="K9" s="48" t="str">
        <x:f>IF(B9="","",IF(F9&gt;=E9,"Payée",IF(F9&gt;0,"Partielle",IF(H9&lt;TODAY(),"En retard","À venir"))))</x:f>
      </x:c>
      <x:c r="L9" s="48" t="n">
        <x:f>IF(OR(H9="",K9&lt;&gt;"En retard"),0,TODAY()-H9)</x:f>
        <x:v>0</x:v>
      </x:c>
      <x:c r="M9" s="48"/>
      <x:c r="N9" s="48"/>
      <x:c r="O9" s="48"/>
      <x:c r="P9" s="48"/>
      <x:c r="Q9" s="48"/>
      <x:c r="R9" s="48"/>
      <x:c r="S9" s="48"/>
      <x:c r="T9" s="48"/>
      <x:c r="U9" s="48"/>
      <x:c r="V9" s="48"/>
    </x:row>
    <x:row r="10">
      <x:c r="A10" s="48"/>
      <x:c r="B10" s="48"/>
      <x:c r="C10" s="48" t="str">
        <x:f>IF(B10="","",IFERROR(INDEX(Adherents!$B$2:$B$301,MATCH(B10,Adherents!$A$2:$A$301,0))&amp;" "&amp;INDEX(Adherents!$C$2:$C$301,MATCH(B10,Adherents!$A$2:$A$301,0)),"ID inconnu"))</x:f>
      </x:c>
      <x:c r="D10" s="48"/>
      <x:c r="E10" s="50"/>
      <x:c r="F10" s="50"/>
      <x:c r="G10" s="50" t="str">
        <x:f>IF(E10="","",MAX(0,E10-F10))</x:f>
      </x:c>
      <x:c r="H10" s="150"/>
      <x:c r="I10" s="150"/>
      <x:c r="J10" s="48"/>
      <x:c r="K10" s="48" t="str">
        <x:f>IF(B10="","",IF(F10&gt;=E10,"Payée",IF(F10&gt;0,"Partielle",IF(H10&lt;TODAY(),"En retard","À venir"))))</x:f>
      </x:c>
      <x:c r="L10" s="48" t="n">
        <x:f>IF(OR(H10="",K10&lt;&gt;"En retard"),0,TODAY()-H10)</x:f>
        <x:v>0</x:v>
      </x:c>
      <x:c r="M10" s="48"/>
      <x:c r="N10" s="48"/>
      <x:c r="O10" s="48"/>
      <x:c r="P10" s="48"/>
      <x:c r="Q10" s="48"/>
      <x:c r="R10" s="48"/>
      <x:c r="S10" s="48"/>
      <x:c r="T10" s="48"/>
      <x:c r="U10" s="48"/>
      <x:c r="V10" s="48"/>
    </x:row>
    <x:row r="11">
      <x:c r="A11" s="48"/>
      <x:c r="B11" s="48"/>
      <x:c r="C11" s="48" t="str">
        <x:f>IF(B11="","",IFERROR(INDEX(Adherents!$B$2:$B$301,MATCH(B11,Adherents!$A$2:$A$301,0))&amp;" "&amp;INDEX(Adherents!$C$2:$C$301,MATCH(B11,Adherents!$A$2:$A$301,0)),"ID inconnu"))</x:f>
      </x:c>
      <x:c r="D11" s="48"/>
      <x:c r="E11" s="50"/>
      <x:c r="F11" s="50"/>
      <x:c r="G11" s="50" t="str">
        <x:f>IF(E11="","",MAX(0,E11-F11))</x:f>
      </x:c>
      <x:c r="H11" s="150"/>
      <x:c r="I11" s="150"/>
      <x:c r="J11" s="48"/>
      <x:c r="K11" s="48" t="str">
        <x:f>IF(B11="","",IF(F11&gt;=E11,"Payée",IF(F11&gt;0,"Partielle",IF(H11&lt;TODAY(),"En retard","À venir"))))</x:f>
      </x:c>
      <x:c r="L11" s="48" t="n">
        <x:f>IF(OR(H11="",K11&lt;&gt;"En retard"),0,TODAY()-H11)</x:f>
        <x:v>0</x:v>
      </x:c>
      <x:c r="M11" s="48"/>
      <x:c r="N11" s="48"/>
      <x:c r="O11" s="48"/>
      <x:c r="P11" s="48"/>
      <x:c r="Q11" s="48"/>
      <x:c r="R11" s="48"/>
      <x:c r="S11" s="48"/>
      <x:c r="T11" s="48"/>
      <x:c r="U11" s="48"/>
      <x:c r="V11" s="48"/>
    </x:row>
    <x:row r="12">
      <x:c r="A12" s="48"/>
      <x:c r="B12" s="48"/>
      <x:c r="C12" s="48" t="str">
        <x:f>IF(B12="","",IFERROR(INDEX(Adherents!$B$2:$B$301,MATCH(B12,Adherents!$A$2:$A$301,0))&amp;" "&amp;INDEX(Adherents!$C$2:$C$301,MATCH(B12,Adherents!$A$2:$A$301,0)),"ID inconnu"))</x:f>
      </x:c>
      <x:c r="D12" s="48"/>
      <x:c r="E12" s="50"/>
      <x:c r="F12" s="50"/>
      <x:c r="G12" s="50" t="str">
        <x:f>IF(E12="","",MAX(0,E12-F12))</x:f>
      </x:c>
      <x:c r="H12" s="150"/>
      <x:c r="I12" s="150"/>
      <x:c r="J12" s="48"/>
      <x:c r="K12" s="48" t="str">
        <x:f>IF(B12="","",IF(F12&gt;=E12,"Payée",IF(F12&gt;0,"Partielle",IF(H12&lt;TODAY(),"En retard","À venir"))))</x:f>
      </x:c>
      <x:c r="L12" s="48" t="n">
        <x:f>IF(OR(H12="",K12&lt;&gt;"En retard"),0,TODAY()-H12)</x:f>
        <x:v>0</x:v>
      </x:c>
      <x:c r="M12" s="48"/>
      <x:c r="N12" s="48"/>
      <x:c r="O12" s="48"/>
      <x:c r="P12" s="48"/>
      <x:c r="Q12" s="48"/>
      <x:c r="R12" s="48"/>
      <x:c r="S12" s="48"/>
      <x:c r="T12" s="48"/>
      <x:c r="U12" s="48"/>
      <x:c r="V12" s="48"/>
    </x:row>
    <x:row r="13">
      <x:c r="A13" s="48"/>
      <x:c r="B13" s="48"/>
      <x:c r="C13" s="48" t="str">
        <x:f>IF(B13="","",IFERROR(INDEX(Adherents!$B$2:$B$301,MATCH(B13,Adherents!$A$2:$A$301,0))&amp;" "&amp;INDEX(Adherents!$C$2:$C$301,MATCH(B13,Adherents!$A$2:$A$301,0)),"ID inconnu"))</x:f>
      </x:c>
      <x:c r="D13" s="48"/>
      <x:c r="E13" s="50"/>
      <x:c r="F13" s="50"/>
      <x:c r="G13" s="50" t="str">
        <x:f>IF(E13="","",MAX(0,E13-F13))</x:f>
      </x:c>
      <x:c r="H13" s="150"/>
      <x:c r="I13" s="150"/>
      <x:c r="J13" s="48"/>
      <x:c r="K13" s="48" t="str">
        <x:f>IF(B13="","",IF(F13&gt;=E13,"Payée",IF(F13&gt;0,"Partielle",IF(H13&lt;TODAY(),"En retard","À venir"))))</x:f>
      </x:c>
      <x:c r="L13" s="48" t="n">
        <x:f>IF(OR(H13="",K13&lt;&gt;"En retard"),0,TODAY()-H13)</x:f>
        <x:v>0</x:v>
      </x:c>
      <x:c r="M13" s="48"/>
      <x:c r="N13" s="48"/>
      <x:c r="O13" s="48"/>
      <x:c r="P13" s="48"/>
      <x:c r="Q13" s="48"/>
      <x:c r="R13" s="48"/>
      <x:c r="S13" s="48"/>
      <x:c r="T13" s="48"/>
      <x:c r="U13" s="48"/>
      <x:c r="V13" s="48"/>
    </x:row>
    <x:row r="14">
      <x:c r="A14" s="48"/>
      <x:c r="B14" s="48"/>
      <x:c r="C14" s="48" t="str">
        <x:f>IF(B14="","",IFERROR(INDEX(Adherents!$B$2:$B$301,MATCH(B14,Adherents!$A$2:$A$301,0))&amp;" "&amp;INDEX(Adherents!$C$2:$C$301,MATCH(B14,Adherents!$A$2:$A$301,0)),"ID inconnu"))</x:f>
      </x:c>
      <x:c r="D14" s="48"/>
      <x:c r="E14" s="50"/>
      <x:c r="F14" s="50"/>
      <x:c r="G14" s="50" t="str">
        <x:f>IF(E14="","",MAX(0,E14-F14))</x:f>
      </x:c>
      <x:c r="H14" s="150"/>
      <x:c r="I14" s="150"/>
      <x:c r="J14" s="48"/>
      <x:c r="K14" s="48" t="str">
        <x:f>IF(B14="","",IF(F14&gt;=E14,"Payée",IF(F14&gt;0,"Partielle",IF(H14&lt;TODAY(),"En retard","À venir"))))</x:f>
      </x:c>
      <x:c r="L14" s="48" t="n">
        <x:f>IF(OR(H14="",K14&lt;&gt;"En retard"),0,TODAY()-H14)</x:f>
        <x:v>0</x:v>
      </x:c>
      <x:c r="M14" s="48"/>
      <x:c r="N14" s="48"/>
      <x:c r="O14" s="48"/>
      <x:c r="P14" s="48"/>
      <x:c r="Q14" s="48"/>
      <x:c r="R14" s="48"/>
      <x:c r="S14" s="48"/>
      <x:c r="T14" s="48"/>
      <x:c r="U14" s="48"/>
      <x:c r="V14" s="48"/>
    </x:row>
    <x:row r="15">
      <x:c r="A15" s="48"/>
      <x:c r="B15" s="48"/>
      <x:c r="C15" s="48" t="str">
        <x:f>IF(B15="","",IFERROR(INDEX(Adherents!$B$2:$B$301,MATCH(B15,Adherents!$A$2:$A$301,0))&amp;" "&amp;INDEX(Adherents!$C$2:$C$301,MATCH(B15,Adherents!$A$2:$A$301,0)),"ID inconnu"))</x:f>
      </x:c>
      <x:c r="D15" s="48"/>
      <x:c r="E15" s="50"/>
      <x:c r="F15" s="50"/>
      <x:c r="G15" s="50" t="str">
        <x:f>IF(E15="","",MAX(0,E15-F15))</x:f>
      </x:c>
      <x:c r="H15" s="150"/>
      <x:c r="I15" s="150"/>
      <x:c r="J15" s="48"/>
      <x:c r="K15" s="48" t="str">
        <x:f>IF(B15="","",IF(F15&gt;=E15,"Payée",IF(F15&gt;0,"Partielle",IF(H15&lt;TODAY(),"En retard","À venir"))))</x:f>
      </x:c>
      <x:c r="L15" s="48" t="n">
        <x:f>IF(OR(H15="",K15&lt;&gt;"En retard"),0,TODAY()-H15)</x:f>
        <x:v>0</x:v>
      </x:c>
      <x:c r="M15" s="48"/>
      <x:c r="N15" s="48"/>
      <x:c r="O15" s="48"/>
      <x:c r="P15" s="48"/>
      <x:c r="Q15" s="48"/>
      <x:c r="R15" s="48"/>
      <x:c r="S15" s="48"/>
      <x:c r="T15" s="48"/>
      <x:c r="U15" s="48"/>
      <x:c r="V15" s="48"/>
    </x:row>
    <x:row r="16">
      <x:c r="A16" s="48"/>
      <x:c r="B16" s="48"/>
      <x:c r="C16" s="48" t="str">
        <x:f>IF(B16="","",IFERROR(INDEX(Adherents!$B$2:$B$301,MATCH(B16,Adherents!$A$2:$A$301,0))&amp;" "&amp;INDEX(Adherents!$C$2:$C$301,MATCH(B16,Adherents!$A$2:$A$301,0)),"ID inconnu"))</x:f>
      </x:c>
      <x:c r="D16" s="48"/>
      <x:c r="E16" s="50"/>
      <x:c r="F16" s="50"/>
      <x:c r="G16" s="50" t="str">
        <x:f>IF(E16="","",MAX(0,E16-F16))</x:f>
      </x:c>
      <x:c r="H16" s="150"/>
      <x:c r="I16" s="150"/>
      <x:c r="J16" s="48"/>
      <x:c r="K16" s="48" t="str">
        <x:f>IF(B16="","",IF(F16&gt;=E16,"Payée",IF(F16&gt;0,"Partielle",IF(H16&lt;TODAY(),"En retard","À venir"))))</x:f>
      </x:c>
      <x:c r="L16" s="48" t="n">
        <x:f>IF(OR(H16="",K16&lt;&gt;"En retard"),0,TODAY()-H16)</x:f>
        <x:v>0</x:v>
      </x:c>
      <x:c r="M16" s="48"/>
      <x:c r="N16" s="48"/>
      <x:c r="O16" s="48"/>
      <x:c r="P16" s="48"/>
      <x:c r="Q16" s="48"/>
      <x:c r="R16" s="48"/>
      <x:c r="S16" s="48"/>
      <x:c r="T16" s="48"/>
      <x:c r="U16" s="48"/>
      <x:c r="V16" s="48"/>
    </x:row>
    <x:row r="17">
      <x:c r="A17" s="48"/>
      <x:c r="B17" s="48"/>
      <x:c r="C17" s="48" t="str">
        <x:f>IF(B17="","",IFERROR(INDEX(Adherents!$B$2:$B$301,MATCH(B17,Adherents!$A$2:$A$301,0))&amp;" "&amp;INDEX(Adherents!$C$2:$C$301,MATCH(B17,Adherents!$A$2:$A$301,0)),"ID inconnu"))</x:f>
      </x:c>
      <x:c r="D17" s="48"/>
      <x:c r="E17" s="50"/>
      <x:c r="F17" s="50"/>
      <x:c r="G17" s="50" t="str">
        <x:f>IF(E17="","",MAX(0,E17-F17))</x:f>
      </x:c>
      <x:c r="H17" s="150"/>
      <x:c r="I17" s="150"/>
      <x:c r="J17" s="48"/>
      <x:c r="K17" s="48" t="str">
        <x:f>IF(B17="","",IF(F17&gt;=E17,"Payée",IF(F17&gt;0,"Partielle",IF(H17&lt;TODAY(),"En retard","À venir"))))</x:f>
      </x:c>
      <x:c r="L17" s="48" t="n">
        <x:f>IF(OR(H17="",K17&lt;&gt;"En retard"),0,TODAY()-H17)</x:f>
        <x:v>0</x:v>
      </x:c>
      <x:c r="M17" s="48"/>
      <x:c r="N17" s="48"/>
      <x:c r="O17" s="48"/>
      <x:c r="P17" s="48"/>
      <x:c r="Q17" s="48"/>
      <x:c r="R17" s="48"/>
      <x:c r="S17" s="48"/>
      <x:c r="T17" s="48"/>
      <x:c r="U17" s="48"/>
      <x:c r="V17" s="48"/>
    </x:row>
    <x:row r="18">
      <x:c r="A18" s="48"/>
      <x:c r="B18" s="48"/>
      <x:c r="C18" s="48" t="str">
        <x:f>IF(B18="","",IFERROR(INDEX(Adherents!$B$2:$B$301,MATCH(B18,Adherents!$A$2:$A$301,0))&amp;" "&amp;INDEX(Adherents!$C$2:$C$301,MATCH(B18,Adherents!$A$2:$A$301,0)),"ID inconnu"))</x:f>
      </x:c>
      <x:c r="D18" s="48"/>
      <x:c r="E18" s="50"/>
      <x:c r="F18" s="50"/>
      <x:c r="G18" s="50" t="str">
        <x:f>IF(E18="","",MAX(0,E18-F18))</x:f>
      </x:c>
      <x:c r="H18" s="150"/>
      <x:c r="I18" s="150"/>
      <x:c r="J18" s="48"/>
      <x:c r="K18" s="48" t="str">
        <x:f>IF(B18="","",IF(F18&gt;=E18,"Payée",IF(F18&gt;0,"Partielle",IF(H18&lt;TODAY(),"En retard","À venir"))))</x:f>
      </x:c>
      <x:c r="L18" s="48" t="n">
        <x:f>IF(OR(H18="",K18&lt;&gt;"En retard"),0,TODAY()-H18)</x:f>
        <x:v>0</x:v>
      </x:c>
      <x:c r="M18" s="48"/>
      <x:c r="N18" s="48"/>
      <x:c r="O18" s="48"/>
      <x:c r="P18" s="48"/>
      <x:c r="Q18" s="48"/>
      <x:c r="R18" s="48"/>
      <x:c r="S18" s="48"/>
      <x:c r="T18" s="48"/>
      <x:c r="U18" s="48"/>
      <x:c r="V18" s="48"/>
    </x:row>
    <x:row r="19">
      <x:c r="A19" s="48"/>
      <x:c r="B19" s="48"/>
      <x:c r="C19" s="48" t="str">
        <x:f>IF(B19="","",IFERROR(INDEX(Adherents!$B$2:$B$301,MATCH(B19,Adherents!$A$2:$A$301,0))&amp;" "&amp;INDEX(Adherents!$C$2:$C$301,MATCH(B19,Adherents!$A$2:$A$301,0)),"ID inconnu"))</x:f>
      </x:c>
      <x:c r="D19" s="48"/>
      <x:c r="E19" s="50"/>
      <x:c r="F19" s="50"/>
      <x:c r="G19" s="50" t="str">
        <x:f>IF(E19="","",MAX(0,E19-F19))</x:f>
      </x:c>
      <x:c r="H19" s="150"/>
      <x:c r="I19" s="150"/>
      <x:c r="J19" s="48"/>
      <x:c r="K19" s="48" t="str">
        <x:f>IF(B19="","",IF(F19&gt;=E19,"Payée",IF(F19&gt;0,"Partielle",IF(H19&lt;TODAY(),"En retard","À venir"))))</x:f>
      </x:c>
      <x:c r="L19" s="48" t="n">
        <x:f>IF(OR(H19="",K19&lt;&gt;"En retard"),0,TODAY()-H19)</x:f>
        <x:v>0</x:v>
      </x:c>
      <x:c r="M19" s="48"/>
      <x:c r="N19" s="48"/>
      <x:c r="O19" s="48"/>
      <x:c r="P19" s="48"/>
      <x:c r="Q19" s="48"/>
      <x:c r="R19" s="48"/>
      <x:c r="S19" s="48"/>
      <x:c r="T19" s="48"/>
      <x:c r="U19" s="48"/>
      <x:c r="V19" s="48"/>
    </x:row>
    <x:row r="20">
      <x:c r="A20" s="48"/>
      <x:c r="B20" s="48"/>
      <x:c r="C20" s="48" t="str">
        <x:f>IF(B20="","",IFERROR(INDEX(Adherents!$B$2:$B$301,MATCH(B20,Adherents!$A$2:$A$301,0))&amp;" "&amp;INDEX(Adherents!$C$2:$C$301,MATCH(B20,Adherents!$A$2:$A$301,0)),"ID inconnu"))</x:f>
      </x:c>
      <x:c r="D20" s="48"/>
      <x:c r="E20" s="50"/>
      <x:c r="F20" s="50"/>
      <x:c r="G20" s="50" t="str">
        <x:f>IF(E20="","",MAX(0,E20-F20))</x:f>
      </x:c>
      <x:c r="H20" s="150"/>
      <x:c r="I20" s="150"/>
      <x:c r="J20" s="48"/>
      <x:c r="K20" s="48" t="str">
        <x:f>IF(B20="","",IF(F20&gt;=E20,"Payée",IF(F20&gt;0,"Partielle",IF(H20&lt;TODAY(),"En retard","À venir"))))</x:f>
      </x:c>
      <x:c r="L20" s="48" t="n">
        <x:f>IF(OR(H20="",K20&lt;&gt;"En retard"),0,TODAY()-H20)</x:f>
        <x:v>0</x:v>
      </x:c>
      <x:c r="M20" s="48"/>
      <x:c r="N20" s="48"/>
      <x:c r="O20" s="48"/>
      <x:c r="P20" s="48"/>
      <x:c r="Q20" s="48"/>
      <x:c r="R20" s="48"/>
      <x:c r="S20" s="48"/>
      <x:c r="T20" s="48"/>
      <x:c r="U20" s="48"/>
      <x:c r="V20" s="48"/>
    </x:row>
    <x:row r="21">
      <x:c r="A21" s="48"/>
      <x:c r="B21" s="48"/>
      <x:c r="C21" s="48" t="str">
        <x:f>IF(B21="","",IFERROR(INDEX(Adherents!$B$2:$B$301,MATCH(B21,Adherents!$A$2:$A$301,0))&amp;" "&amp;INDEX(Adherents!$C$2:$C$301,MATCH(B21,Adherents!$A$2:$A$301,0)),"ID inconnu"))</x:f>
      </x:c>
      <x:c r="D21" s="48"/>
      <x:c r="E21" s="50"/>
      <x:c r="F21" s="50"/>
      <x:c r="G21" s="50" t="str">
        <x:f>IF(E21="","",MAX(0,E21-F21))</x:f>
      </x:c>
      <x:c r="H21" s="150"/>
      <x:c r="I21" s="150"/>
      <x:c r="J21" s="48"/>
      <x:c r="K21" s="48" t="str">
        <x:f>IF(B21="","",IF(F21&gt;=E21,"Payée",IF(F21&gt;0,"Partielle",IF(H21&lt;TODAY(),"En retard","À venir"))))</x:f>
      </x:c>
      <x:c r="L21" s="48" t="n">
        <x:f>IF(OR(H21="",K21&lt;&gt;"En retard"),0,TODAY()-H21)</x:f>
        <x:v>0</x:v>
      </x:c>
      <x:c r="M21" s="48"/>
      <x:c r="N21" s="48"/>
      <x:c r="O21" s="48"/>
      <x:c r="P21" s="48"/>
      <x:c r="Q21" s="48"/>
      <x:c r="R21" s="48"/>
      <x:c r="S21" s="48"/>
      <x:c r="T21" s="48"/>
      <x:c r="U21" s="48"/>
      <x:c r="V21" s="48"/>
    </x:row>
    <x:row r="22">
      <x:c r="A22" s="48"/>
      <x:c r="B22" s="48"/>
      <x:c r="C22" s="48" t="str">
        <x:f>IF(B22="","",IFERROR(INDEX(Adherents!$B$2:$B$301,MATCH(B22,Adherents!$A$2:$A$301,0))&amp;" "&amp;INDEX(Adherents!$C$2:$C$301,MATCH(B22,Adherents!$A$2:$A$301,0)),"ID inconnu"))</x:f>
      </x:c>
      <x:c r="D22" s="48"/>
      <x:c r="E22" s="50"/>
      <x:c r="F22" s="50"/>
      <x:c r="G22" s="50" t="str">
        <x:f>IF(E22="","",MAX(0,E22-F22))</x:f>
      </x:c>
      <x:c r="H22" s="150"/>
      <x:c r="I22" s="150"/>
      <x:c r="J22" s="48"/>
      <x:c r="K22" s="48" t="str">
        <x:f>IF(B22="","",IF(F22&gt;=E22,"Payée",IF(F22&gt;0,"Partielle",IF(H22&lt;TODAY(),"En retard","À venir"))))</x:f>
      </x:c>
      <x:c r="L22" s="48" t="n">
        <x:f>IF(OR(H22="",K22&lt;&gt;"En retard"),0,TODAY()-H22)</x:f>
        <x:v>0</x:v>
      </x:c>
      <x:c r="M22" s="48"/>
      <x:c r="N22" s="48"/>
      <x:c r="O22" s="48"/>
      <x:c r="P22" s="48"/>
      <x:c r="Q22" s="48"/>
      <x:c r="R22" s="48"/>
      <x:c r="S22" s="48"/>
      <x:c r="T22" s="48"/>
      <x:c r="U22" s="48"/>
      <x:c r="V22" s="48"/>
    </x:row>
    <x:row r="23">
      <x:c r="A23" s="48"/>
      <x:c r="B23" s="48"/>
      <x:c r="C23" s="48" t="str">
        <x:f>IF(B23="","",IFERROR(INDEX(Adherents!$B$2:$B$301,MATCH(B23,Adherents!$A$2:$A$301,0))&amp;" "&amp;INDEX(Adherents!$C$2:$C$301,MATCH(B23,Adherents!$A$2:$A$301,0)),"ID inconnu"))</x:f>
      </x:c>
      <x:c r="D23" s="48"/>
      <x:c r="E23" s="50"/>
      <x:c r="F23" s="50"/>
      <x:c r="G23" s="50" t="str">
        <x:f>IF(E23="","",MAX(0,E23-F23))</x:f>
      </x:c>
      <x:c r="H23" s="150"/>
      <x:c r="I23" s="150"/>
      <x:c r="J23" s="48"/>
      <x:c r="K23" s="48" t="str">
        <x:f>IF(B23="","",IF(F23&gt;=E23,"Payée",IF(F23&gt;0,"Partielle",IF(H23&lt;TODAY(),"En retard","À venir"))))</x:f>
      </x:c>
      <x:c r="L23" s="48" t="n">
        <x:f>IF(OR(H23="",K23&lt;&gt;"En retard"),0,TODAY()-H23)</x:f>
        <x:v>0</x:v>
      </x:c>
      <x:c r="M23" s="48"/>
      <x:c r="N23" s="48"/>
      <x:c r="O23" s="48"/>
      <x:c r="P23" s="48"/>
      <x:c r="Q23" s="48"/>
      <x:c r="R23" s="48"/>
      <x:c r="S23" s="48"/>
      <x:c r="T23" s="48"/>
      <x:c r="U23" s="48"/>
      <x:c r="V23" s="48"/>
    </x:row>
    <x:row r="24">
      <x:c r="A24" s="48"/>
      <x:c r="B24" s="48"/>
      <x:c r="C24" s="48" t="str">
        <x:f>IF(B24="","",IFERROR(INDEX(Adherents!$B$2:$B$301,MATCH(B24,Adherents!$A$2:$A$301,0))&amp;" "&amp;INDEX(Adherents!$C$2:$C$301,MATCH(B24,Adherents!$A$2:$A$301,0)),"ID inconnu"))</x:f>
      </x:c>
      <x:c r="D24" s="48"/>
      <x:c r="E24" s="50"/>
      <x:c r="F24" s="50"/>
      <x:c r="G24" s="50" t="str">
        <x:f>IF(E24="","",MAX(0,E24-F24))</x:f>
      </x:c>
      <x:c r="H24" s="150"/>
      <x:c r="I24" s="150"/>
      <x:c r="J24" s="48"/>
      <x:c r="K24" s="48" t="str">
        <x:f>IF(B24="","",IF(F24&gt;=E24,"Payée",IF(F24&gt;0,"Partielle",IF(H24&lt;TODAY(),"En retard","À venir"))))</x:f>
      </x:c>
      <x:c r="L24" s="48" t="n">
        <x:f>IF(OR(H24="",K24&lt;&gt;"En retard"),0,TODAY()-H24)</x:f>
        <x:v>0</x:v>
      </x:c>
      <x:c r="M24" s="48"/>
      <x:c r="N24" s="48"/>
      <x:c r="O24" s="48"/>
      <x:c r="P24" s="48"/>
      <x:c r="Q24" s="48"/>
      <x:c r="R24" s="48"/>
      <x:c r="S24" s="48"/>
      <x:c r="T24" s="48"/>
      <x:c r="U24" s="48"/>
      <x:c r="V24" s="48"/>
    </x:row>
    <x:row r="25">
      <x:c r="A25" s="48"/>
      <x:c r="B25" s="48"/>
      <x:c r="C25" s="48" t="str">
        <x:f>IF(B25="","",IFERROR(INDEX(Adherents!$B$2:$B$301,MATCH(B25,Adherents!$A$2:$A$301,0))&amp;" "&amp;INDEX(Adherents!$C$2:$C$301,MATCH(B25,Adherents!$A$2:$A$301,0)),"ID inconnu"))</x:f>
      </x:c>
      <x:c r="D25" s="48"/>
      <x:c r="E25" s="50"/>
      <x:c r="F25" s="50"/>
      <x:c r="G25" s="50" t="str">
        <x:f>IF(E25="","",MAX(0,E25-F25))</x:f>
      </x:c>
      <x:c r="H25" s="150"/>
      <x:c r="I25" s="150"/>
      <x:c r="J25" s="48"/>
      <x:c r="K25" s="48" t="str">
        <x:f>IF(B25="","",IF(F25&gt;=E25,"Payée",IF(F25&gt;0,"Partielle",IF(H25&lt;TODAY(),"En retard","À venir"))))</x:f>
      </x:c>
      <x:c r="L25" s="48" t="n">
        <x:f>IF(OR(H25="",K25&lt;&gt;"En retard"),0,TODAY()-H25)</x:f>
        <x:v>0</x:v>
      </x:c>
      <x:c r="M25" s="48"/>
      <x:c r="N25" s="48"/>
      <x:c r="O25" s="48"/>
      <x:c r="P25" s="48"/>
      <x:c r="Q25" s="48"/>
      <x:c r="R25" s="48"/>
      <x:c r="S25" s="48"/>
      <x:c r="T25" s="48"/>
      <x:c r="U25" s="48"/>
      <x:c r="V25" s="48"/>
    </x:row>
    <x:row r="26">
      <x:c r="A26" s="48"/>
      <x:c r="B26" s="48"/>
      <x:c r="C26" s="48" t="str">
        <x:f>IF(B26="","",IFERROR(INDEX(Adherents!$B$2:$B$301,MATCH(B26,Adherents!$A$2:$A$301,0))&amp;" "&amp;INDEX(Adherents!$C$2:$C$301,MATCH(B26,Adherents!$A$2:$A$301,0)),"ID inconnu"))</x:f>
      </x:c>
      <x:c r="D26" s="48"/>
      <x:c r="E26" s="50"/>
      <x:c r="F26" s="50"/>
      <x:c r="G26" s="50" t="str">
        <x:f>IF(E26="","",MAX(0,E26-F26))</x:f>
      </x:c>
      <x:c r="H26" s="150"/>
      <x:c r="I26" s="150"/>
      <x:c r="J26" s="48"/>
      <x:c r="K26" s="48" t="str">
        <x:f>IF(B26="","",IF(F26&gt;=E26,"Payée",IF(F26&gt;0,"Partielle",IF(H26&lt;TODAY(),"En retard","À venir"))))</x:f>
      </x:c>
      <x:c r="L26" s="48" t="n">
        <x:f>IF(OR(H26="",K26&lt;&gt;"En retard"),0,TODAY()-H26)</x:f>
        <x:v>0</x:v>
      </x:c>
      <x:c r="M26" s="48"/>
      <x:c r="N26" s="48"/>
      <x:c r="O26" s="48"/>
      <x:c r="P26" s="48"/>
      <x:c r="Q26" s="48"/>
      <x:c r="R26" s="48"/>
      <x:c r="S26" s="48"/>
      <x:c r="T26" s="48"/>
      <x:c r="U26" s="48"/>
      <x:c r="V26" s="48"/>
    </x:row>
    <x:row r="27">
      <x:c r="A27" s="48"/>
      <x:c r="B27" s="48"/>
      <x:c r="C27" s="48" t="str">
        <x:f>IF(B27="","",IFERROR(INDEX(Adherents!$B$2:$B$301,MATCH(B27,Adherents!$A$2:$A$301,0))&amp;" "&amp;INDEX(Adherents!$C$2:$C$301,MATCH(B27,Adherents!$A$2:$A$301,0)),"ID inconnu"))</x:f>
      </x:c>
      <x:c r="D27" s="48"/>
      <x:c r="E27" s="50"/>
      <x:c r="F27" s="50"/>
      <x:c r="G27" s="50" t="str">
        <x:f>IF(E27="","",MAX(0,E27-F27))</x:f>
      </x:c>
      <x:c r="H27" s="150"/>
      <x:c r="I27" s="150"/>
      <x:c r="J27" s="48"/>
      <x:c r="K27" s="48" t="str">
        <x:f>IF(B27="","",IF(F27&gt;=E27,"Payée",IF(F27&gt;0,"Partielle",IF(H27&lt;TODAY(),"En retard","À venir"))))</x:f>
      </x:c>
      <x:c r="L27" s="48" t="n">
        <x:f>IF(OR(H27="",K27&lt;&gt;"En retard"),0,TODAY()-H27)</x:f>
        <x:v>0</x:v>
      </x:c>
      <x:c r="M27" s="48"/>
      <x:c r="N27" s="48"/>
      <x:c r="O27" s="48"/>
      <x:c r="P27" s="48"/>
      <x:c r="Q27" s="48"/>
      <x:c r="R27" s="48"/>
      <x:c r="S27" s="48"/>
      <x:c r="T27" s="48"/>
      <x:c r="U27" s="48"/>
      <x:c r="V27" s="48"/>
    </x:row>
    <x:row r="28">
      <x:c r="A28" s="48"/>
      <x:c r="B28" s="48"/>
      <x:c r="C28" s="48" t="str">
        <x:f>IF(B28="","",IFERROR(INDEX(Adherents!$B$2:$B$301,MATCH(B28,Adherents!$A$2:$A$301,0))&amp;" "&amp;INDEX(Adherents!$C$2:$C$301,MATCH(B28,Adherents!$A$2:$A$301,0)),"ID inconnu"))</x:f>
      </x:c>
      <x:c r="D28" s="48"/>
      <x:c r="E28" s="50"/>
      <x:c r="F28" s="50"/>
      <x:c r="G28" s="50" t="str">
        <x:f>IF(E28="","",MAX(0,E28-F28))</x:f>
      </x:c>
      <x:c r="H28" s="150"/>
      <x:c r="I28" s="150"/>
      <x:c r="J28" s="48"/>
      <x:c r="K28" s="48" t="str">
        <x:f>IF(B28="","",IF(F28&gt;=E28,"Payée",IF(F28&gt;0,"Partielle",IF(H28&lt;TODAY(),"En retard","À venir"))))</x:f>
      </x:c>
      <x:c r="L28" s="48" t="n">
        <x:f>IF(OR(H28="",K28&lt;&gt;"En retard"),0,TODAY()-H28)</x:f>
        <x:v>0</x:v>
      </x:c>
      <x:c r="M28" s="48"/>
      <x:c r="N28" s="48"/>
      <x:c r="O28" s="48"/>
      <x:c r="P28" s="48"/>
      <x:c r="Q28" s="48"/>
      <x:c r="R28" s="48"/>
      <x:c r="S28" s="48"/>
      <x:c r="T28" s="48"/>
      <x:c r="U28" s="48"/>
      <x:c r="V28" s="48"/>
    </x:row>
    <x:row r="29">
      <x:c r="A29" s="48"/>
      <x:c r="B29" s="48"/>
      <x:c r="C29" s="48" t="str">
        <x:f>IF(B29="","",IFERROR(INDEX(Adherents!$B$2:$B$301,MATCH(B29,Adherents!$A$2:$A$301,0))&amp;" "&amp;INDEX(Adherents!$C$2:$C$301,MATCH(B29,Adherents!$A$2:$A$301,0)),"ID inconnu"))</x:f>
      </x:c>
      <x:c r="D29" s="48"/>
      <x:c r="E29" s="50"/>
      <x:c r="F29" s="50"/>
      <x:c r="G29" s="50" t="str">
        <x:f>IF(E29="","",MAX(0,E29-F29))</x:f>
      </x:c>
      <x:c r="H29" s="150"/>
      <x:c r="I29" s="150"/>
      <x:c r="J29" s="48"/>
      <x:c r="K29" s="48" t="str">
        <x:f>IF(B29="","",IF(F29&gt;=E29,"Payée",IF(F29&gt;0,"Partielle",IF(H29&lt;TODAY(),"En retard","À venir"))))</x:f>
      </x:c>
      <x:c r="L29" s="48" t="n">
        <x:f>IF(OR(H29="",K29&lt;&gt;"En retard"),0,TODAY()-H29)</x:f>
        <x:v>0</x:v>
      </x:c>
      <x:c r="M29" s="48"/>
      <x:c r="N29" s="48"/>
      <x:c r="O29" s="48"/>
      <x:c r="P29" s="48"/>
      <x:c r="Q29" s="48"/>
      <x:c r="R29" s="48"/>
      <x:c r="S29" s="48"/>
      <x:c r="T29" s="48"/>
      <x:c r="U29" s="48"/>
      <x:c r="V29" s="48"/>
    </x:row>
    <x:row r="30">
      <x:c r="A30" s="48"/>
      <x:c r="B30" s="48"/>
      <x:c r="C30" s="48" t="str">
        <x:f>IF(B30="","",IFERROR(INDEX(Adherents!$B$2:$B$301,MATCH(B30,Adherents!$A$2:$A$301,0))&amp;" "&amp;INDEX(Adherents!$C$2:$C$301,MATCH(B30,Adherents!$A$2:$A$301,0)),"ID inconnu"))</x:f>
      </x:c>
      <x:c r="D30" s="48"/>
      <x:c r="E30" s="50"/>
      <x:c r="F30" s="50"/>
      <x:c r="G30" s="50" t="str">
        <x:f>IF(E30="","",MAX(0,E30-F30))</x:f>
      </x:c>
      <x:c r="H30" s="150"/>
      <x:c r="I30" s="150"/>
      <x:c r="J30" s="48"/>
      <x:c r="K30" s="48" t="str">
        <x:f>IF(B30="","",IF(F30&gt;=E30,"Payée",IF(F30&gt;0,"Partielle",IF(H30&lt;TODAY(),"En retard","À venir"))))</x:f>
      </x:c>
      <x:c r="L30" s="48" t="n">
        <x:f>IF(OR(H30="",K30&lt;&gt;"En retard"),0,TODAY()-H30)</x:f>
        <x:v>0</x:v>
      </x:c>
      <x:c r="M30" s="48"/>
      <x:c r="N30" s="48"/>
      <x:c r="O30" s="48"/>
      <x:c r="P30" s="48"/>
      <x:c r="Q30" s="48"/>
      <x:c r="R30" s="48"/>
      <x:c r="S30" s="48"/>
      <x:c r="T30" s="48"/>
      <x:c r="U30" s="48"/>
      <x:c r="V30" s="48"/>
    </x:row>
    <x:row r="31">
      <x:c r="A31" s="48"/>
      <x:c r="B31" s="48"/>
      <x:c r="C31" s="48" t="str">
        <x:f>IF(B31="","",IFERROR(INDEX(Adherents!$B$2:$B$301,MATCH(B31,Adherents!$A$2:$A$301,0))&amp;" "&amp;INDEX(Adherents!$C$2:$C$301,MATCH(B31,Adherents!$A$2:$A$301,0)),"ID inconnu"))</x:f>
      </x:c>
      <x:c r="D31" s="48"/>
      <x:c r="E31" s="50"/>
      <x:c r="F31" s="50"/>
      <x:c r="G31" s="50" t="str">
        <x:f>IF(E31="","",MAX(0,E31-F31))</x:f>
      </x:c>
      <x:c r="H31" s="150"/>
      <x:c r="I31" s="150"/>
      <x:c r="J31" s="48"/>
      <x:c r="K31" s="48" t="str">
        <x:f>IF(B31="","",IF(F31&gt;=E31,"Payée",IF(F31&gt;0,"Partielle",IF(H31&lt;TODAY(),"En retard","À venir"))))</x:f>
      </x:c>
      <x:c r="L31" s="48" t="n">
        <x:f>IF(OR(H31="",K31&lt;&gt;"En retard"),0,TODAY()-H31)</x:f>
        <x:v>0</x:v>
      </x:c>
      <x:c r="M31" s="48"/>
      <x:c r="N31" s="48"/>
      <x:c r="O31" s="48"/>
      <x:c r="P31" s="48"/>
      <x:c r="Q31" s="48"/>
      <x:c r="R31" s="48"/>
      <x:c r="S31" s="48"/>
      <x:c r="T31" s="48"/>
      <x:c r="U31" s="48"/>
      <x:c r="V31" s="48"/>
    </x:row>
    <x:row r="32">
      <x:c r="A32" s="48"/>
      <x:c r="B32" s="48"/>
      <x:c r="C32" s="48" t="str">
        <x:f>IF(B32="","",IFERROR(INDEX(Adherents!$B$2:$B$301,MATCH(B32,Adherents!$A$2:$A$301,0))&amp;" "&amp;INDEX(Adherents!$C$2:$C$301,MATCH(B32,Adherents!$A$2:$A$301,0)),"ID inconnu"))</x:f>
      </x:c>
      <x:c r="D32" s="48"/>
      <x:c r="E32" s="50"/>
      <x:c r="F32" s="50"/>
      <x:c r="G32" s="50" t="str">
        <x:f>IF(E32="","",MAX(0,E32-F32))</x:f>
      </x:c>
      <x:c r="H32" s="150"/>
      <x:c r="I32" s="150"/>
      <x:c r="J32" s="48"/>
      <x:c r="K32" s="48" t="str">
        <x:f>IF(B32="","",IF(F32&gt;=E32,"Payée",IF(F32&gt;0,"Partielle",IF(H32&lt;TODAY(),"En retard","À venir"))))</x:f>
      </x:c>
      <x:c r="L32" s="48" t="n">
        <x:f>IF(OR(H32="",K32&lt;&gt;"En retard"),0,TODAY()-H32)</x:f>
        <x:v>0</x:v>
      </x:c>
      <x:c r="M32" s="48"/>
      <x:c r="N32" s="48"/>
      <x:c r="O32" s="48"/>
      <x:c r="P32" s="48"/>
      <x:c r="Q32" s="48"/>
      <x:c r="R32" s="48"/>
      <x:c r="S32" s="48"/>
      <x:c r="T32" s="48"/>
      <x:c r="U32" s="48"/>
      <x:c r="V32" s="48"/>
    </x:row>
    <x:row r="33">
      <x:c r="A33" s="48"/>
      <x:c r="B33" s="48"/>
      <x:c r="C33" s="48" t="str">
        <x:f>IF(B33="","",IFERROR(INDEX(Adherents!$B$2:$B$301,MATCH(B33,Adherents!$A$2:$A$301,0))&amp;" "&amp;INDEX(Adherents!$C$2:$C$301,MATCH(B33,Adherents!$A$2:$A$301,0)),"ID inconnu"))</x:f>
      </x:c>
      <x:c r="D33" s="48"/>
      <x:c r="E33" s="50"/>
      <x:c r="F33" s="50"/>
      <x:c r="G33" s="50" t="str">
        <x:f>IF(E33="","",MAX(0,E33-F33))</x:f>
      </x:c>
      <x:c r="H33" s="150"/>
      <x:c r="I33" s="150"/>
      <x:c r="J33" s="48"/>
      <x:c r="K33" s="48" t="str">
        <x:f>IF(B33="","",IF(F33&gt;=E33,"Payée",IF(F33&gt;0,"Partielle",IF(H33&lt;TODAY(),"En retard","À venir"))))</x:f>
      </x:c>
      <x:c r="L33" s="48" t="n">
        <x:f>IF(OR(H33="",K33&lt;&gt;"En retard"),0,TODAY()-H33)</x:f>
        <x:v>0</x:v>
      </x:c>
      <x:c r="M33" s="48"/>
      <x:c r="N33" s="48"/>
      <x:c r="O33" s="48"/>
      <x:c r="P33" s="48"/>
      <x:c r="Q33" s="48"/>
      <x:c r="R33" s="48"/>
      <x:c r="S33" s="48"/>
      <x:c r="T33" s="48"/>
      <x:c r="U33" s="48"/>
      <x:c r="V33" s="48"/>
    </x:row>
    <x:row r="34">
      <x:c r="A34" s="48"/>
      <x:c r="B34" s="48"/>
      <x:c r="C34" s="48" t="str">
        <x:f>IF(B34="","",IFERROR(INDEX(Adherents!$B$2:$B$301,MATCH(B34,Adherents!$A$2:$A$301,0))&amp;" "&amp;INDEX(Adherents!$C$2:$C$301,MATCH(B34,Adherents!$A$2:$A$301,0)),"ID inconnu"))</x:f>
      </x:c>
      <x:c r="D34" s="48"/>
      <x:c r="E34" s="50"/>
      <x:c r="F34" s="50"/>
      <x:c r="G34" s="50" t="str">
        <x:f>IF(E34="","",MAX(0,E34-F34))</x:f>
      </x:c>
      <x:c r="H34" s="150"/>
      <x:c r="I34" s="150"/>
      <x:c r="J34" s="48"/>
      <x:c r="K34" s="48" t="str">
        <x:f>IF(B34="","",IF(F34&gt;=E34,"Payée",IF(F34&gt;0,"Partielle",IF(H34&lt;TODAY(),"En retard","À venir"))))</x:f>
      </x:c>
      <x:c r="L34" s="48" t="n">
        <x:f>IF(OR(H34="",K34&lt;&gt;"En retard"),0,TODAY()-H34)</x:f>
        <x:v>0</x:v>
      </x:c>
      <x:c r="M34" s="48"/>
      <x:c r="N34" s="48"/>
      <x:c r="O34" s="48"/>
      <x:c r="P34" s="48"/>
      <x:c r="Q34" s="48"/>
      <x:c r="R34" s="48"/>
      <x:c r="S34" s="48"/>
      <x:c r="T34" s="48"/>
      <x:c r="U34" s="48"/>
      <x:c r="V34" s="48"/>
    </x:row>
    <x:row r="35">
      <x:c r="A35" s="48"/>
      <x:c r="B35" s="48"/>
      <x:c r="C35" s="48" t="str">
        <x:f>IF(B35="","",IFERROR(INDEX(Adherents!$B$2:$B$301,MATCH(B35,Adherents!$A$2:$A$301,0))&amp;" "&amp;INDEX(Adherents!$C$2:$C$301,MATCH(B35,Adherents!$A$2:$A$301,0)),"ID inconnu"))</x:f>
      </x:c>
      <x:c r="D35" s="48"/>
      <x:c r="E35" s="50"/>
      <x:c r="F35" s="50"/>
      <x:c r="G35" s="50" t="str">
        <x:f>IF(E35="","",MAX(0,E35-F35))</x:f>
      </x:c>
      <x:c r="H35" s="150"/>
      <x:c r="I35" s="150"/>
      <x:c r="J35" s="48"/>
      <x:c r="K35" s="48" t="str">
        <x:f>IF(B35="","",IF(F35&gt;=E35,"Payée",IF(F35&gt;0,"Partielle",IF(H35&lt;TODAY(),"En retard","À venir"))))</x:f>
      </x:c>
      <x:c r="L35" s="48" t="n">
        <x:f>IF(OR(H35="",K35&lt;&gt;"En retard"),0,TODAY()-H35)</x:f>
        <x:v>0</x:v>
      </x:c>
      <x:c r="M35" s="48"/>
      <x:c r="N35" s="48"/>
      <x:c r="O35" s="48"/>
      <x:c r="P35" s="48"/>
      <x:c r="Q35" s="48"/>
      <x:c r="R35" s="48"/>
      <x:c r="S35" s="48"/>
      <x:c r="T35" s="48"/>
      <x:c r="U35" s="48"/>
      <x:c r="V35" s="48"/>
    </x:row>
    <x:row r="36">
      <x:c r="A36" s="48"/>
      <x:c r="B36" s="48"/>
      <x:c r="C36" s="48" t="str">
        <x:f>IF(B36="","",IFERROR(INDEX(Adherents!$B$2:$B$301,MATCH(B36,Adherents!$A$2:$A$301,0))&amp;" "&amp;INDEX(Adherents!$C$2:$C$301,MATCH(B36,Adherents!$A$2:$A$301,0)),"ID inconnu"))</x:f>
      </x:c>
      <x:c r="D36" s="48"/>
      <x:c r="E36" s="50"/>
      <x:c r="F36" s="50"/>
      <x:c r="G36" s="50" t="str">
        <x:f>IF(E36="","",MAX(0,E36-F36))</x:f>
      </x:c>
      <x:c r="H36" s="150"/>
      <x:c r="I36" s="150"/>
      <x:c r="J36" s="48"/>
      <x:c r="K36" s="48" t="str">
        <x:f>IF(B36="","",IF(F36&gt;=E36,"Payée",IF(F36&gt;0,"Partielle",IF(H36&lt;TODAY(),"En retard","À venir"))))</x:f>
      </x:c>
      <x:c r="L36" s="48" t="n">
        <x:f>IF(OR(H36="",K36&lt;&gt;"En retard"),0,TODAY()-H36)</x:f>
        <x:v>0</x:v>
      </x:c>
      <x:c r="M36" s="48"/>
      <x:c r="N36" s="48"/>
      <x:c r="O36" s="48"/>
      <x:c r="P36" s="48"/>
      <x:c r="Q36" s="48"/>
      <x:c r="R36" s="48"/>
      <x:c r="S36" s="48"/>
      <x:c r="T36" s="48"/>
      <x:c r="U36" s="48"/>
      <x:c r="V36" s="48"/>
    </x:row>
    <x:row r="37">
      <x:c r="A37" s="48"/>
      <x:c r="B37" s="48"/>
      <x:c r="C37" s="48" t="str">
        <x:f>IF(B37="","",IFERROR(INDEX(Adherents!$B$2:$B$301,MATCH(B37,Adherents!$A$2:$A$301,0))&amp;" "&amp;INDEX(Adherents!$C$2:$C$301,MATCH(B37,Adherents!$A$2:$A$301,0)),"ID inconnu"))</x:f>
      </x:c>
      <x:c r="D37" s="48"/>
      <x:c r="E37" s="50"/>
      <x:c r="F37" s="50"/>
      <x:c r="G37" s="50" t="str">
        <x:f>IF(E37="","",MAX(0,E37-F37))</x:f>
      </x:c>
      <x:c r="H37" s="150"/>
      <x:c r="I37" s="150"/>
      <x:c r="J37" s="48"/>
      <x:c r="K37" s="48" t="str">
        <x:f>IF(B37="","",IF(F37&gt;=E37,"Payée",IF(F37&gt;0,"Partielle",IF(H37&lt;TODAY(),"En retard","À venir"))))</x:f>
      </x:c>
      <x:c r="L37" s="48" t="n">
        <x:f>IF(OR(H37="",K37&lt;&gt;"En retard"),0,TODAY()-H37)</x:f>
        <x:v>0</x:v>
      </x:c>
      <x:c r="M37" s="48"/>
      <x:c r="N37" s="48"/>
      <x:c r="O37" s="48"/>
      <x:c r="P37" s="48"/>
      <x:c r="Q37" s="48"/>
      <x:c r="R37" s="48"/>
      <x:c r="S37" s="48"/>
      <x:c r="T37" s="48"/>
      <x:c r="U37" s="48"/>
      <x:c r="V37" s="48"/>
    </x:row>
    <x:row r="38">
      <x:c r="A38" s="48"/>
      <x:c r="B38" s="48"/>
      <x:c r="C38" s="48" t="str">
        <x:f>IF(B38="","",IFERROR(INDEX(Adherents!$B$2:$B$301,MATCH(B38,Adherents!$A$2:$A$301,0))&amp;" "&amp;INDEX(Adherents!$C$2:$C$301,MATCH(B38,Adherents!$A$2:$A$301,0)),"ID inconnu"))</x:f>
      </x:c>
      <x:c r="D38" s="48"/>
      <x:c r="E38" s="50"/>
      <x:c r="F38" s="50"/>
      <x:c r="G38" s="50" t="str">
        <x:f>IF(E38="","",MAX(0,E38-F38))</x:f>
      </x:c>
      <x:c r="H38" s="150"/>
      <x:c r="I38" s="150"/>
      <x:c r="J38" s="48"/>
      <x:c r="K38" s="48" t="str">
        <x:f>IF(B38="","",IF(F38&gt;=E38,"Payée",IF(F38&gt;0,"Partielle",IF(H38&lt;TODAY(),"En retard","À venir"))))</x:f>
      </x:c>
      <x:c r="L38" s="48" t="n">
        <x:f>IF(OR(H38="",K38&lt;&gt;"En retard"),0,TODAY()-H38)</x:f>
        <x:v>0</x:v>
      </x:c>
      <x:c r="M38" s="48"/>
      <x:c r="N38" s="48"/>
      <x:c r="O38" s="48"/>
      <x:c r="P38" s="48"/>
      <x:c r="Q38" s="48"/>
      <x:c r="R38" s="48"/>
      <x:c r="S38" s="48"/>
      <x:c r="T38" s="48"/>
      <x:c r="U38" s="48"/>
      <x:c r="V38" s="48"/>
    </x:row>
    <x:row r="39">
      <x:c r="A39" s="48"/>
      <x:c r="B39" s="48"/>
      <x:c r="C39" s="48" t="str">
        <x:f>IF(B39="","",IFERROR(INDEX(Adherents!$B$2:$B$301,MATCH(B39,Adherents!$A$2:$A$301,0))&amp;" "&amp;INDEX(Adherents!$C$2:$C$301,MATCH(B39,Adherents!$A$2:$A$301,0)),"ID inconnu"))</x:f>
      </x:c>
      <x:c r="D39" s="48"/>
      <x:c r="E39" s="50"/>
      <x:c r="F39" s="50"/>
      <x:c r="G39" s="50" t="str">
        <x:f>IF(E39="","",MAX(0,E39-F39))</x:f>
      </x:c>
      <x:c r="H39" s="150"/>
      <x:c r="I39" s="150"/>
      <x:c r="J39" s="48"/>
      <x:c r="K39" s="48" t="str">
        <x:f>IF(B39="","",IF(F39&gt;=E39,"Payée",IF(F39&gt;0,"Partielle",IF(H39&lt;TODAY(),"En retard","À venir"))))</x:f>
      </x:c>
      <x:c r="L39" s="48" t="n">
        <x:f>IF(OR(H39="",K39&lt;&gt;"En retard"),0,TODAY()-H39)</x:f>
        <x:v>0</x:v>
      </x:c>
      <x:c r="M39" s="48"/>
      <x:c r="N39" s="48"/>
      <x:c r="O39" s="48"/>
      <x:c r="P39" s="48"/>
      <x:c r="Q39" s="48"/>
      <x:c r="R39" s="48"/>
      <x:c r="S39" s="48"/>
      <x:c r="T39" s="48"/>
      <x:c r="U39" s="48"/>
      <x:c r="V39" s="48"/>
    </x:row>
    <x:row r="40">
      <x:c r="A40" s="48"/>
      <x:c r="B40" s="48"/>
      <x:c r="C40" s="48" t="str">
        <x:f>IF(B40="","",IFERROR(INDEX(Adherents!$B$2:$B$301,MATCH(B40,Adherents!$A$2:$A$301,0))&amp;" "&amp;INDEX(Adherents!$C$2:$C$301,MATCH(B40,Adherents!$A$2:$A$301,0)),"ID inconnu"))</x:f>
      </x:c>
      <x:c r="D40" s="48"/>
      <x:c r="E40" s="50"/>
      <x:c r="F40" s="50"/>
      <x:c r="G40" s="50" t="str">
        <x:f>IF(E40="","",MAX(0,E40-F40))</x:f>
      </x:c>
      <x:c r="H40" s="150"/>
      <x:c r="I40" s="150"/>
      <x:c r="J40" s="48"/>
      <x:c r="K40" s="48" t="str">
        <x:f>IF(B40="","",IF(F40&gt;=E40,"Payée",IF(F40&gt;0,"Partielle",IF(H40&lt;TODAY(),"En retard","À venir"))))</x:f>
      </x:c>
      <x:c r="L40" s="48" t="n">
        <x:f>IF(OR(H40="",K40&lt;&gt;"En retard"),0,TODAY()-H40)</x:f>
        <x:v>0</x:v>
      </x:c>
      <x:c r="M40" s="48"/>
      <x:c r="N40" s="48"/>
      <x:c r="O40" s="48"/>
      <x:c r="P40" s="48"/>
      <x:c r="Q40" s="48"/>
      <x:c r="R40" s="48"/>
      <x:c r="S40" s="48"/>
      <x:c r="T40" s="48"/>
      <x:c r="U40" s="48"/>
      <x:c r="V40" s="48"/>
    </x:row>
    <x:row r="41">
      <x:c r="A41" s="48"/>
      <x:c r="B41" s="48"/>
      <x:c r="C41" s="48" t="str">
        <x:f>IF(B41="","",IFERROR(INDEX(Adherents!$B$2:$B$301,MATCH(B41,Adherents!$A$2:$A$301,0))&amp;" "&amp;INDEX(Adherents!$C$2:$C$301,MATCH(B41,Adherents!$A$2:$A$301,0)),"ID inconnu"))</x:f>
      </x:c>
      <x:c r="D41" s="48"/>
      <x:c r="E41" s="50"/>
      <x:c r="F41" s="50"/>
      <x:c r="G41" s="50" t="str">
        <x:f>IF(E41="","",MAX(0,E41-F41))</x:f>
      </x:c>
      <x:c r="H41" s="150"/>
      <x:c r="I41" s="150"/>
      <x:c r="J41" s="48"/>
      <x:c r="K41" s="48" t="str">
        <x:f>IF(B41="","",IF(F41&gt;=E41,"Payée",IF(F41&gt;0,"Partielle",IF(H41&lt;TODAY(),"En retard","À venir"))))</x:f>
      </x:c>
      <x:c r="L41" s="48" t="n">
        <x:f>IF(OR(H41="",K41&lt;&gt;"En retard"),0,TODAY()-H41)</x:f>
        <x:v>0</x:v>
      </x:c>
      <x:c r="M41" s="48"/>
      <x:c r="N41" s="48"/>
      <x:c r="O41" s="48"/>
      <x:c r="P41" s="48"/>
      <x:c r="Q41" s="48"/>
      <x:c r="R41" s="48"/>
      <x:c r="S41" s="48"/>
      <x:c r="T41" s="48"/>
      <x:c r="U41" s="48"/>
      <x:c r="V41" s="48"/>
    </x:row>
    <x:row r="42">
      <x:c r="A42" s="48"/>
      <x:c r="B42" s="48"/>
      <x:c r="C42" s="48" t="str">
        <x:f>IF(B42="","",IFERROR(INDEX(Adherents!$B$2:$B$301,MATCH(B42,Adherents!$A$2:$A$301,0))&amp;" "&amp;INDEX(Adherents!$C$2:$C$301,MATCH(B42,Adherents!$A$2:$A$301,0)),"ID inconnu"))</x:f>
      </x:c>
      <x:c r="D42" s="48"/>
      <x:c r="E42" s="50"/>
      <x:c r="F42" s="50"/>
      <x:c r="G42" s="50" t="str">
        <x:f>IF(E42="","",MAX(0,E42-F42))</x:f>
      </x:c>
      <x:c r="H42" s="150"/>
      <x:c r="I42" s="150"/>
      <x:c r="J42" s="48"/>
      <x:c r="K42" s="48" t="str">
        <x:f>IF(B42="","",IF(F42&gt;=E42,"Payée",IF(F42&gt;0,"Partielle",IF(H42&lt;TODAY(),"En retard","À venir"))))</x:f>
      </x:c>
      <x:c r="L42" s="48" t="n">
        <x:f>IF(OR(H42="",K42&lt;&gt;"En retard"),0,TODAY()-H42)</x:f>
        <x:v>0</x:v>
      </x:c>
      <x:c r="M42" s="48"/>
      <x:c r="N42" s="48"/>
      <x:c r="O42" s="48"/>
      <x:c r="P42" s="48"/>
      <x:c r="Q42" s="48"/>
      <x:c r="R42" s="48"/>
      <x:c r="S42" s="48"/>
      <x:c r="T42" s="48"/>
      <x:c r="U42" s="48"/>
      <x:c r="V42" s="48"/>
    </x:row>
    <x:row r="43">
      <x:c r="A43" s="48"/>
      <x:c r="B43" s="48"/>
      <x:c r="C43" s="48" t="str">
        <x:f>IF(B43="","",IFERROR(INDEX(Adherents!$B$2:$B$301,MATCH(B43,Adherents!$A$2:$A$301,0))&amp;" "&amp;INDEX(Adherents!$C$2:$C$301,MATCH(B43,Adherents!$A$2:$A$301,0)),"ID inconnu"))</x:f>
      </x:c>
      <x:c r="D43" s="48"/>
      <x:c r="E43" s="50"/>
      <x:c r="F43" s="50"/>
      <x:c r="G43" s="50" t="str">
        <x:f>IF(E43="","",MAX(0,E43-F43))</x:f>
      </x:c>
      <x:c r="H43" s="150"/>
      <x:c r="I43" s="150"/>
      <x:c r="J43" s="48"/>
      <x:c r="K43" s="48" t="str">
        <x:f>IF(B43="","",IF(F43&gt;=E43,"Payée",IF(F43&gt;0,"Partielle",IF(H43&lt;TODAY(),"En retard","À venir"))))</x:f>
      </x:c>
      <x:c r="L43" s="48" t="n">
        <x:f>IF(OR(H43="",K43&lt;&gt;"En retard"),0,TODAY()-H43)</x:f>
        <x:v>0</x:v>
      </x:c>
      <x:c r="M43" s="48"/>
      <x:c r="N43" s="48"/>
      <x:c r="O43" s="48"/>
      <x:c r="P43" s="48"/>
      <x:c r="Q43" s="48"/>
      <x:c r="R43" s="48"/>
      <x:c r="S43" s="48"/>
      <x:c r="T43" s="48"/>
      <x:c r="U43" s="48"/>
      <x:c r="V43" s="48"/>
    </x:row>
    <x:row r="44">
      <x:c r="A44" s="48"/>
      <x:c r="B44" s="48"/>
      <x:c r="C44" s="48" t="str">
        <x:f>IF(B44="","",IFERROR(INDEX(Adherents!$B$2:$B$301,MATCH(B44,Adherents!$A$2:$A$301,0))&amp;" "&amp;INDEX(Adherents!$C$2:$C$301,MATCH(B44,Adherents!$A$2:$A$301,0)),"ID inconnu"))</x:f>
      </x:c>
      <x:c r="D44" s="48"/>
      <x:c r="E44" s="50"/>
      <x:c r="F44" s="50"/>
      <x:c r="G44" s="50" t="str">
        <x:f>IF(E44="","",MAX(0,E44-F44))</x:f>
      </x:c>
      <x:c r="H44" s="150"/>
      <x:c r="I44" s="150"/>
      <x:c r="J44" s="48"/>
      <x:c r="K44" s="48" t="str">
        <x:f>IF(B44="","",IF(F44&gt;=E44,"Payée",IF(F44&gt;0,"Partielle",IF(H44&lt;TODAY(),"En retard","À venir"))))</x:f>
      </x:c>
      <x:c r="L44" s="48" t="n">
        <x:f>IF(OR(H44="",K44&lt;&gt;"En retard"),0,TODAY()-H44)</x:f>
        <x:v>0</x:v>
      </x:c>
      <x:c r="M44" s="48"/>
      <x:c r="N44" s="48"/>
      <x:c r="O44" s="48"/>
      <x:c r="P44" s="48"/>
      <x:c r="Q44" s="48"/>
      <x:c r="R44" s="48"/>
      <x:c r="S44" s="48"/>
      <x:c r="T44" s="48"/>
      <x:c r="U44" s="48"/>
      <x:c r="V44" s="48"/>
    </x:row>
    <x:row r="45">
      <x:c r="A45" s="48"/>
      <x:c r="B45" s="48"/>
      <x:c r="C45" s="48" t="str">
        <x:f>IF(B45="","",IFERROR(INDEX(Adherents!$B$2:$B$301,MATCH(B45,Adherents!$A$2:$A$301,0))&amp;" "&amp;INDEX(Adherents!$C$2:$C$301,MATCH(B45,Adherents!$A$2:$A$301,0)),"ID inconnu"))</x:f>
      </x:c>
      <x:c r="D45" s="48"/>
      <x:c r="E45" s="50"/>
      <x:c r="F45" s="50"/>
      <x:c r="G45" s="50" t="str">
        <x:f>IF(E45="","",MAX(0,E45-F45))</x:f>
      </x:c>
      <x:c r="H45" s="150"/>
      <x:c r="I45" s="150"/>
      <x:c r="J45" s="48"/>
      <x:c r="K45" s="48" t="str">
        <x:f>IF(B45="","",IF(F45&gt;=E45,"Payée",IF(F45&gt;0,"Partielle",IF(H45&lt;TODAY(),"En retard","À venir"))))</x:f>
      </x:c>
      <x:c r="L45" s="48" t="n">
        <x:f>IF(OR(H45="",K45&lt;&gt;"En retard"),0,TODAY()-H45)</x:f>
        <x:v>0</x:v>
      </x:c>
      <x:c r="M45" s="48"/>
      <x:c r="N45" s="48"/>
      <x:c r="O45" s="48"/>
      <x:c r="P45" s="48"/>
      <x:c r="Q45" s="48"/>
      <x:c r="R45" s="48"/>
      <x:c r="S45" s="48"/>
      <x:c r="T45" s="48"/>
      <x:c r="U45" s="48"/>
      <x:c r="V45" s="48"/>
    </x:row>
    <x:row r="46">
      <x:c r="A46" s="48"/>
      <x:c r="B46" s="48"/>
      <x:c r="C46" s="48" t="str">
        <x:f>IF(B46="","",IFERROR(INDEX(Adherents!$B$2:$B$301,MATCH(B46,Adherents!$A$2:$A$301,0))&amp;" "&amp;INDEX(Adherents!$C$2:$C$301,MATCH(B46,Adherents!$A$2:$A$301,0)),"ID inconnu"))</x:f>
      </x:c>
      <x:c r="D46" s="48"/>
      <x:c r="E46" s="50"/>
      <x:c r="F46" s="50"/>
      <x:c r="G46" s="50" t="str">
        <x:f>IF(E46="","",MAX(0,E46-F46))</x:f>
      </x:c>
      <x:c r="H46" s="150"/>
      <x:c r="I46" s="150"/>
      <x:c r="J46" s="48"/>
      <x:c r="K46" s="48" t="str">
        <x:f>IF(B46="","",IF(F46&gt;=E46,"Payée",IF(F46&gt;0,"Partielle",IF(H46&lt;TODAY(),"En retard","À venir"))))</x:f>
      </x:c>
      <x:c r="L46" s="48" t="n">
        <x:f>IF(OR(H46="",K46&lt;&gt;"En retard"),0,TODAY()-H46)</x:f>
        <x:v>0</x:v>
      </x:c>
      <x:c r="M46" s="48"/>
      <x:c r="N46" s="48"/>
      <x:c r="O46" s="48"/>
      <x:c r="P46" s="48"/>
      <x:c r="Q46" s="48"/>
      <x:c r="R46" s="48"/>
      <x:c r="S46" s="48"/>
      <x:c r="T46" s="48"/>
      <x:c r="U46" s="48"/>
      <x:c r="V46" s="48"/>
    </x:row>
    <x:row r="47">
      <x:c r="A47" s="48"/>
      <x:c r="B47" s="48"/>
      <x:c r="C47" s="48" t="str">
        <x:f>IF(B47="","",IFERROR(INDEX(Adherents!$B$2:$B$301,MATCH(B47,Adherents!$A$2:$A$301,0))&amp;" "&amp;INDEX(Adherents!$C$2:$C$301,MATCH(B47,Adherents!$A$2:$A$301,0)),"ID inconnu"))</x:f>
      </x:c>
      <x:c r="D47" s="48"/>
      <x:c r="E47" s="50"/>
      <x:c r="F47" s="50"/>
      <x:c r="G47" s="50" t="str">
        <x:f>IF(E47="","",MAX(0,E47-F47))</x:f>
      </x:c>
      <x:c r="H47" s="150"/>
      <x:c r="I47" s="150"/>
      <x:c r="J47" s="48"/>
      <x:c r="K47" s="48" t="str">
        <x:f>IF(B47="","",IF(F47&gt;=E47,"Payée",IF(F47&gt;0,"Partielle",IF(H47&lt;TODAY(),"En retard","À venir"))))</x:f>
      </x:c>
      <x:c r="L47" s="48" t="n">
        <x:f>IF(OR(H47="",K47&lt;&gt;"En retard"),0,TODAY()-H47)</x:f>
        <x:v>0</x:v>
      </x:c>
      <x:c r="M47" s="48"/>
      <x:c r="N47" s="48"/>
      <x:c r="O47" s="48"/>
      <x:c r="P47" s="48"/>
      <x:c r="Q47" s="48"/>
      <x:c r="R47" s="48"/>
      <x:c r="S47" s="48"/>
      <x:c r="T47" s="48"/>
      <x:c r="U47" s="48"/>
      <x:c r="V47" s="48"/>
    </x:row>
    <x:row r="48">
      <x:c r="A48" s="48"/>
      <x:c r="B48" s="48"/>
      <x:c r="C48" s="48" t="str">
        <x:f>IF(B48="","",IFERROR(INDEX(Adherents!$B$2:$B$301,MATCH(B48,Adherents!$A$2:$A$301,0))&amp;" "&amp;INDEX(Adherents!$C$2:$C$301,MATCH(B48,Adherents!$A$2:$A$301,0)),"ID inconnu"))</x:f>
      </x:c>
      <x:c r="D48" s="48"/>
      <x:c r="E48" s="50"/>
      <x:c r="F48" s="50"/>
      <x:c r="G48" s="50" t="str">
        <x:f>IF(E48="","",MAX(0,E48-F48))</x:f>
      </x:c>
      <x:c r="H48" s="150"/>
      <x:c r="I48" s="150"/>
      <x:c r="J48" s="48"/>
      <x:c r="K48" s="48" t="str">
        <x:f>IF(B48="","",IF(F48&gt;=E48,"Payée",IF(F48&gt;0,"Partielle",IF(H48&lt;TODAY(),"En retard","À venir"))))</x:f>
      </x:c>
      <x:c r="L48" s="48" t="n">
        <x:f>IF(OR(H48="",K48&lt;&gt;"En retard"),0,TODAY()-H48)</x:f>
        <x:v>0</x:v>
      </x:c>
      <x:c r="M48" s="48"/>
      <x:c r="N48" s="48"/>
      <x:c r="O48" s="48"/>
      <x:c r="P48" s="48"/>
      <x:c r="Q48" s="48"/>
      <x:c r="R48" s="48"/>
      <x:c r="S48" s="48"/>
      <x:c r="T48" s="48"/>
      <x:c r="U48" s="48"/>
      <x:c r="V48" s="48"/>
    </x:row>
    <x:row r="49">
      <x:c r="A49" s="48"/>
      <x:c r="B49" s="48"/>
      <x:c r="C49" s="48" t="str">
        <x:f>IF(B49="","",IFERROR(INDEX(Adherents!$B$2:$B$301,MATCH(B49,Adherents!$A$2:$A$301,0))&amp;" "&amp;INDEX(Adherents!$C$2:$C$301,MATCH(B49,Adherents!$A$2:$A$301,0)),"ID inconnu"))</x:f>
      </x:c>
      <x:c r="D49" s="48"/>
      <x:c r="E49" s="50"/>
      <x:c r="F49" s="50"/>
      <x:c r="G49" s="50" t="str">
        <x:f>IF(E49="","",MAX(0,E49-F49))</x:f>
      </x:c>
      <x:c r="H49" s="150"/>
      <x:c r="I49" s="150"/>
      <x:c r="J49" s="48"/>
      <x:c r="K49" s="48" t="str">
        <x:f>IF(B49="","",IF(F49&gt;=E49,"Payée",IF(F49&gt;0,"Partielle",IF(H49&lt;TODAY(),"En retard","À venir"))))</x:f>
      </x:c>
      <x:c r="L49" s="48" t="n">
        <x:f>IF(OR(H49="",K49&lt;&gt;"En retard"),0,TODAY()-H49)</x:f>
        <x:v>0</x:v>
      </x:c>
      <x:c r="M49" s="48"/>
      <x:c r="N49" s="48"/>
      <x:c r="O49" s="48"/>
      <x:c r="P49" s="48"/>
      <x:c r="Q49" s="48"/>
      <x:c r="R49" s="48"/>
      <x:c r="S49" s="48"/>
      <x:c r="T49" s="48"/>
      <x:c r="U49" s="48"/>
      <x:c r="V49" s="48"/>
    </x:row>
    <x:row r="50">
      <x:c r="A50" s="48"/>
      <x:c r="B50" s="48"/>
      <x:c r="C50" s="48" t="str">
        <x:f>IF(B50="","",IFERROR(INDEX(Adherents!$B$2:$B$301,MATCH(B50,Adherents!$A$2:$A$301,0))&amp;" "&amp;INDEX(Adherents!$C$2:$C$301,MATCH(B50,Adherents!$A$2:$A$301,0)),"ID inconnu"))</x:f>
      </x:c>
      <x:c r="D50" s="48"/>
      <x:c r="E50" s="50"/>
      <x:c r="F50" s="50"/>
      <x:c r="G50" s="50" t="str">
        <x:f>IF(E50="","",MAX(0,E50-F50))</x:f>
      </x:c>
      <x:c r="H50" s="150"/>
      <x:c r="I50" s="150"/>
      <x:c r="J50" s="48"/>
      <x:c r="K50" s="48" t="str">
        <x:f>IF(B50="","",IF(F50&gt;=E50,"Payée",IF(F50&gt;0,"Partielle",IF(H50&lt;TODAY(),"En retard","À venir"))))</x:f>
      </x:c>
      <x:c r="L50" s="48" t="n">
        <x:f>IF(OR(H50="",K50&lt;&gt;"En retard"),0,TODAY()-H50)</x:f>
        <x:v>0</x:v>
      </x:c>
      <x:c r="M50" s="48"/>
      <x:c r="N50" s="48"/>
      <x:c r="O50" s="48"/>
      <x:c r="P50" s="48"/>
      <x:c r="Q50" s="48"/>
      <x:c r="R50" s="48"/>
      <x:c r="S50" s="48"/>
      <x:c r="T50" s="48"/>
      <x:c r="U50" s="48"/>
      <x:c r="V50" s="48"/>
    </x:row>
    <x:row r="51">
      <x:c r="A51" s="48"/>
      <x:c r="B51" s="48"/>
      <x:c r="C51" s="48" t="str">
        <x:f>IF(B51="","",IFERROR(INDEX(Adherents!$B$2:$B$301,MATCH(B51,Adherents!$A$2:$A$301,0))&amp;" "&amp;INDEX(Adherents!$C$2:$C$301,MATCH(B51,Adherents!$A$2:$A$301,0)),"ID inconnu"))</x:f>
      </x:c>
      <x:c r="D51" s="48"/>
      <x:c r="E51" s="50"/>
      <x:c r="F51" s="50"/>
      <x:c r="G51" s="50" t="str">
        <x:f>IF(E51="","",MAX(0,E51-F51))</x:f>
      </x:c>
      <x:c r="H51" s="150"/>
      <x:c r="I51" s="150"/>
      <x:c r="J51" s="48"/>
      <x:c r="K51" s="48" t="str">
        <x:f>IF(B51="","",IF(F51&gt;=E51,"Payée",IF(F51&gt;0,"Partielle",IF(H51&lt;TODAY(),"En retard","À venir"))))</x:f>
      </x:c>
      <x:c r="L51" s="48" t="n">
        <x:f>IF(OR(H51="",K51&lt;&gt;"En retard"),0,TODAY()-H51)</x:f>
        <x:v>0</x:v>
      </x:c>
      <x:c r="M51" s="48"/>
      <x:c r="N51" s="48"/>
      <x:c r="O51" s="48"/>
      <x:c r="P51" s="48"/>
      <x:c r="Q51" s="48"/>
      <x:c r="R51" s="48"/>
      <x:c r="S51" s="48"/>
      <x:c r="T51" s="48"/>
      <x:c r="U51" s="48"/>
      <x:c r="V51" s="48"/>
    </x:row>
    <x:row r="52">
      <x:c r="A52" s="48"/>
      <x:c r="B52" s="48"/>
      <x:c r="C52" s="48" t="str">
        <x:f>IF(B52="","",IFERROR(INDEX(Adherents!$B$2:$B$301,MATCH(B52,Adherents!$A$2:$A$301,0))&amp;" "&amp;INDEX(Adherents!$C$2:$C$301,MATCH(B52,Adherents!$A$2:$A$301,0)),"ID inconnu"))</x:f>
      </x:c>
      <x:c r="D52" s="48"/>
      <x:c r="E52" s="50"/>
      <x:c r="F52" s="50"/>
      <x:c r="G52" s="50" t="str">
        <x:f>IF(E52="","",MAX(0,E52-F52))</x:f>
      </x:c>
      <x:c r="H52" s="150"/>
      <x:c r="I52" s="150"/>
      <x:c r="J52" s="48"/>
      <x:c r="K52" s="48" t="str">
        <x:f>IF(B52="","",IF(F52&gt;=E52,"Payée",IF(F52&gt;0,"Partielle",IF(H52&lt;TODAY(),"En retard","À venir"))))</x:f>
      </x:c>
      <x:c r="L52" s="48" t="n">
        <x:f>IF(OR(H52="",K52&lt;&gt;"En retard"),0,TODAY()-H52)</x:f>
        <x:v>0</x:v>
      </x:c>
      <x:c r="M52" s="48"/>
      <x:c r="N52" s="48"/>
      <x:c r="O52" s="48"/>
      <x:c r="P52" s="48"/>
      <x:c r="Q52" s="48"/>
      <x:c r="R52" s="48"/>
      <x:c r="S52" s="48"/>
      <x:c r="T52" s="48"/>
      <x:c r="U52" s="48"/>
      <x:c r="V52" s="48"/>
    </x:row>
    <x:row r="53">
      <x:c r="A53" s="48"/>
      <x:c r="B53" s="48"/>
      <x:c r="C53" s="48" t="str">
        <x:f>IF(B53="","",IFERROR(INDEX(Adherents!$B$2:$B$301,MATCH(B53,Adherents!$A$2:$A$301,0))&amp;" "&amp;INDEX(Adherents!$C$2:$C$301,MATCH(B53,Adherents!$A$2:$A$301,0)),"ID inconnu"))</x:f>
      </x:c>
      <x:c r="D53" s="48"/>
      <x:c r="E53" s="50"/>
      <x:c r="F53" s="50"/>
      <x:c r="G53" s="50" t="str">
        <x:f>IF(E53="","",MAX(0,E53-F53))</x:f>
      </x:c>
      <x:c r="H53" s="150"/>
      <x:c r="I53" s="150"/>
      <x:c r="J53" s="48"/>
      <x:c r="K53" s="48" t="str">
        <x:f>IF(B53="","",IF(F53&gt;=E53,"Payée",IF(F53&gt;0,"Partielle",IF(H53&lt;TODAY(),"En retard","À venir"))))</x:f>
      </x:c>
      <x:c r="L53" s="48" t="n">
        <x:f>IF(OR(H53="",K53&lt;&gt;"En retard"),0,TODAY()-H53)</x:f>
        <x:v>0</x:v>
      </x:c>
      <x:c r="M53" s="48"/>
      <x:c r="N53" s="48"/>
      <x:c r="O53" s="48"/>
      <x:c r="P53" s="48"/>
      <x:c r="Q53" s="48"/>
      <x:c r="R53" s="48"/>
      <x:c r="S53" s="48"/>
      <x:c r="T53" s="48"/>
      <x:c r="U53" s="48"/>
      <x:c r="V53" s="48"/>
    </x:row>
    <x:row r="54">
      <x:c r="A54" s="48"/>
      <x:c r="B54" s="48"/>
      <x:c r="C54" s="48" t="str">
        <x:f>IF(B54="","",IFERROR(INDEX(Adherents!$B$2:$B$301,MATCH(B54,Adherents!$A$2:$A$301,0))&amp;" "&amp;INDEX(Adherents!$C$2:$C$301,MATCH(B54,Adherents!$A$2:$A$301,0)),"ID inconnu"))</x:f>
      </x:c>
      <x:c r="D54" s="48"/>
      <x:c r="E54" s="50"/>
      <x:c r="F54" s="50"/>
      <x:c r="G54" s="50" t="str">
        <x:f>IF(E54="","",MAX(0,E54-F54))</x:f>
      </x:c>
      <x:c r="H54" s="150"/>
      <x:c r="I54" s="150"/>
      <x:c r="J54" s="48"/>
      <x:c r="K54" s="48" t="str">
        <x:f>IF(B54="","",IF(F54&gt;=E54,"Payée",IF(F54&gt;0,"Partielle",IF(H54&lt;TODAY(),"En retard","À venir"))))</x:f>
      </x:c>
      <x:c r="L54" s="48" t="n">
        <x:f>IF(OR(H54="",K54&lt;&gt;"En retard"),0,TODAY()-H54)</x:f>
        <x:v>0</x:v>
      </x:c>
      <x:c r="M54" s="48"/>
      <x:c r="N54" s="48"/>
      <x:c r="O54" s="48"/>
      <x:c r="P54" s="48"/>
      <x:c r="Q54" s="48"/>
      <x:c r="R54" s="48"/>
      <x:c r="S54" s="48"/>
      <x:c r="T54" s="48"/>
      <x:c r="U54" s="48"/>
      <x:c r="V54" s="48"/>
    </x:row>
    <x:row r="55">
      <x:c r="A55" s="48"/>
      <x:c r="B55" s="48"/>
      <x:c r="C55" s="48" t="str">
        <x:f>IF(B55="","",IFERROR(INDEX(Adherents!$B$2:$B$301,MATCH(B55,Adherents!$A$2:$A$301,0))&amp;" "&amp;INDEX(Adherents!$C$2:$C$301,MATCH(B55,Adherents!$A$2:$A$301,0)),"ID inconnu"))</x:f>
      </x:c>
      <x:c r="D55" s="48"/>
      <x:c r="E55" s="50"/>
      <x:c r="F55" s="50"/>
      <x:c r="G55" s="50" t="str">
        <x:f>IF(E55="","",MAX(0,E55-F55))</x:f>
      </x:c>
      <x:c r="H55" s="150"/>
      <x:c r="I55" s="150"/>
      <x:c r="J55" s="48"/>
      <x:c r="K55" s="48" t="str">
        <x:f>IF(B55="","",IF(F55&gt;=E55,"Payée",IF(F55&gt;0,"Partielle",IF(H55&lt;TODAY(),"En retard","À venir"))))</x:f>
      </x:c>
      <x:c r="L55" s="48" t="n">
        <x:f>IF(OR(H55="",K55&lt;&gt;"En retard"),0,TODAY()-H55)</x:f>
        <x:v>0</x:v>
      </x:c>
      <x:c r="M55" s="48"/>
      <x:c r="N55" s="48"/>
      <x:c r="O55" s="48"/>
      <x:c r="P55" s="48"/>
      <x:c r="Q55" s="48"/>
      <x:c r="R55" s="48"/>
      <x:c r="S55" s="48"/>
      <x:c r="T55" s="48"/>
      <x:c r="U55" s="48"/>
      <x:c r="V55" s="48"/>
    </x:row>
    <x:row r="56">
      <x:c r="A56" s="48"/>
      <x:c r="B56" s="48"/>
      <x:c r="C56" s="48" t="str">
        <x:f>IF(B56="","",IFERROR(INDEX(Adherents!$B$2:$B$301,MATCH(B56,Adherents!$A$2:$A$301,0))&amp;" "&amp;INDEX(Adherents!$C$2:$C$301,MATCH(B56,Adherents!$A$2:$A$301,0)),"ID inconnu"))</x:f>
      </x:c>
      <x:c r="D56" s="48"/>
      <x:c r="E56" s="50"/>
      <x:c r="F56" s="50"/>
      <x:c r="G56" s="50" t="str">
        <x:f>IF(E56="","",MAX(0,E56-F56))</x:f>
      </x:c>
      <x:c r="H56" s="150"/>
      <x:c r="I56" s="150"/>
      <x:c r="J56" s="48"/>
      <x:c r="K56" s="48" t="str">
        <x:f>IF(B56="","",IF(F56&gt;=E56,"Payée",IF(F56&gt;0,"Partielle",IF(H56&lt;TODAY(),"En retard","À venir"))))</x:f>
      </x:c>
      <x:c r="L56" s="48" t="n">
        <x:f>IF(OR(H56="",K56&lt;&gt;"En retard"),0,TODAY()-H56)</x:f>
        <x:v>0</x:v>
      </x:c>
      <x:c r="M56" s="48"/>
      <x:c r="N56" s="48"/>
      <x:c r="O56" s="48"/>
      <x:c r="P56" s="48"/>
      <x:c r="Q56" s="48"/>
      <x:c r="R56" s="48"/>
      <x:c r="S56" s="48"/>
      <x:c r="T56" s="48"/>
      <x:c r="U56" s="48"/>
      <x:c r="V56" s="48"/>
    </x:row>
    <x:row r="57">
      <x:c r="A57" s="48"/>
      <x:c r="B57" s="48"/>
      <x:c r="C57" s="48" t="str">
        <x:f>IF(B57="","",IFERROR(INDEX(Adherents!$B$2:$B$301,MATCH(B57,Adherents!$A$2:$A$301,0))&amp;" "&amp;INDEX(Adherents!$C$2:$C$301,MATCH(B57,Adherents!$A$2:$A$301,0)),"ID inconnu"))</x:f>
      </x:c>
      <x:c r="D57" s="48"/>
      <x:c r="E57" s="50"/>
      <x:c r="F57" s="50"/>
      <x:c r="G57" s="50" t="str">
        <x:f>IF(E57="","",MAX(0,E57-F57))</x:f>
      </x:c>
      <x:c r="H57" s="150"/>
      <x:c r="I57" s="150"/>
      <x:c r="J57" s="48"/>
      <x:c r="K57" s="48" t="str">
        <x:f>IF(B57="","",IF(F57&gt;=E57,"Payée",IF(F57&gt;0,"Partielle",IF(H57&lt;TODAY(),"En retard","À venir"))))</x:f>
      </x:c>
      <x:c r="L57" s="48" t="n">
        <x:f>IF(OR(H57="",K57&lt;&gt;"En retard"),0,TODAY()-H57)</x:f>
        <x:v>0</x:v>
      </x:c>
      <x:c r="M57" s="48"/>
      <x:c r="N57" s="48"/>
      <x:c r="O57" s="48"/>
      <x:c r="P57" s="48"/>
      <x:c r="Q57" s="48"/>
      <x:c r="R57" s="48"/>
      <x:c r="S57" s="48"/>
      <x:c r="T57" s="48"/>
      <x:c r="U57" s="48"/>
      <x:c r="V57" s="48"/>
    </x:row>
    <x:row r="58">
      <x:c r="A58" s="48"/>
      <x:c r="B58" s="48"/>
      <x:c r="C58" s="48" t="str">
        <x:f>IF(B58="","",IFERROR(INDEX(Adherents!$B$2:$B$301,MATCH(B58,Adherents!$A$2:$A$301,0))&amp;" "&amp;INDEX(Adherents!$C$2:$C$301,MATCH(B58,Adherents!$A$2:$A$301,0)),"ID inconnu"))</x:f>
      </x:c>
      <x:c r="D58" s="48"/>
      <x:c r="E58" s="50"/>
      <x:c r="F58" s="50"/>
      <x:c r="G58" s="50" t="str">
        <x:f>IF(E58="","",MAX(0,E58-F58))</x:f>
      </x:c>
      <x:c r="H58" s="150"/>
      <x:c r="I58" s="150"/>
      <x:c r="J58" s="48"/>
      <x:c r="K58" s="48" t="str">
        <x:f>IF(B58="","",IF(F58&gt;=E58,"Payée",IF(F58&gt;0,"Partielle",IF(H58&lt;TODAY(),"En retard","À venir"))))</x:f>
      </x:c>
      <x:c r="L58" s="48" t="n">
        <x:f>IF(OR(H58="",K58&lt;&gt;"En retard"),0,TODAY()-H58)</x:f>
        <x:v>0</x:v>
      </x:c>
      <x:c r="M58" s="48"/>
      <x:c r="N58" s="48"/>
      <x:c r="O58" s="48"/>
      <x:c r="P58" s="48"/>
      <x:c r="Q58" s="48"/>
      <x:c r="R58" s="48"/>
      <x:c r="S58" s="48"/>
      <x:c r="T58" s="48"/>
      <x:c r="U58" s="48"/>
      <x:c r="V58" s="48"/>
    </x:row>
    <x:row r="59">
      <x:c r="A59" s="48"/>
      <x:c r="B59" s="48"/>
      <x:c r="C59" s="48" t="str">
        <x:f>IF(B59="","",IFERROR(INDEX(Adherents!$B$2:$B$301,MATCH(B59,Adherents!$A$2:$A$301,0))&amp;" "&amp;INDEX(Adherents!$C$2:$C$301,MATCH(B59,Adherents!$A$2:$A$301,0)),"ID inconnu"))</x:f>
      </x:c>
      <x:c r="D59" s="48"/>
      <x:c r="E59" s="50"/>
      <x:c r="F59" s="50"/>
      <x:c r="G59" s="50" t="str">
        <x:f>IF(E59="","",MAX(0,E59-F59))</x:f>
      </x:c>
      <x:c r="H59" s="150"/>
      <x:c r="I59" s="150"/>
      <x:c r="J59" s="48"/>
      <x:c r="K59" s="48" t="str">
        <x:f>IF(B59="","",IF(F59&gt;=E59,"Payée",IF(F59&gt;0,"Partielle",IF(H59&lt;TODAY(),"En retard","À venir"))))</x:f>
      </x:c>
      <x:c r="L59" s="48" t="n">
        <x:f>IF(OR(H59="",K59&lt;&gt;"En retard"),0,TODAY()-H59)</x:f>
        <x:v>0</x:v>
      </x:c>
      <x:c r="M59" s="48"/>
      <x:c r="N59" s="48"/>
      <x:c r="O59" s="48"/>
      <x:c r="P59" s="48"/>
      <x:c r="Q59" s="48"/>
      <x:c r="R59" s="48"/>
      <x:c r="S59" s="48"/>
      <x:c r="T59" s="48"/>
      <x:c r="U59" s="48"/>
      <x:c r="V59" s="48"/>
    </x:row>
    <x:row r="60">
      <x:c r="A60" s="48"/>
      <x:c r="B60" s="48"/>
      <x:c r="C60" s="48" t="str">
        <x:f>IF(B60="","",IFERROR(INDEX(Adherents!$B$2:$B$301,MATCH(B60,Adherents!$A$2:$A$301,0))&amp;" "&amp;INDEX(Adherents!$C$2:$C$301,MATCH(B60,Adherents!$A$2:$A$301,0)),"ID inconnu"))</x:f>
      </x:c>
      <x:c r="D60" s="48"/>
      <x:c r="E60" s="50"/>
      <x:c r="F60" s="50"/>
      <x:c r="G60" s="50" t="str">
        <x:f>IF(E60="","",MAX(0,E60-F60))</x:f>
      </x:c>
      <x:c r="H60" s="150"/>
      <x:c r="I60" s="150"/>
      <x:c r="J60" s="48"/>
      <x:c r="K60" s="48" t="str">
        <x:f>IF(B60="","",IF(F60&gt;=E60,"Payée",IF(F60&gt;0,"Partielle",IF(H60&lt;TODAY(),"En retard","À venir"))))</x:f>
      </x:c>
      <x:c r="L60" s="48" t="n">
        <x:f>IF(OR(H60="",K60&lt;&gt;"En retard"),0,TODAY()-H60)</x:f>
        <x:v>0</x:v>
      </x:c>
      <x:c r="M60" s="48"/>
      <x:c r="N60" s="48"/>
      <x:c r="O60" s="48"/>
      <x:c r="P60" s="48"/>
      <x:c r="Q60" s="48"/>
      <x:c r="R60" s="48"/>
      <x:c r="S60" s="48"/>
      <x:c r="T60" s="48"/>
      <x:c r="U60" s="48"/>
      <x:c r="V60" s="48"/>
    </x:row>
    <x:row r="61">
      <x:c r="A61" s="48"/>
      <x:c r="B61" s="48"/>
      <x:c r="C61" s="48" t="str">
        <x:f>IF(B61="","",IFERROR(INDEX(Adherents!$B$2:$B$301,MATCH(B61,Adherents!$A$2:$A$301,0))&amp;" "&amp;INDEX(Adherents!$C$2:$C$301,MATCH(B61,Adherents!$A$2:$A$301,0)),"ID inconnu"))</x:f>
      </x:c>
      <x:c r="D61" s="48"/>
      <x:c r="E61" s="50"/>
      <x:c r="F61" s="50"/>
      <x:c r="G61" s="50" t="str">
        <x:f>IF(E61="","",MAX(0,E61-F61))</x:f>
      </x:c>
      <x:c r="H61" s="150"/>
      <x:c r="I61" s="150"/>
      <x:c r="J61" s="48"/>
      <x:c r="K61" s="48" t="str">
        <x:f>IF(B61="","",IF(F61&gt;=E61,"Payée",IF(F61&gt;0,"Partielle",IF(H61&lt;TODAY(),"En retard","À venir"))))</x:f>
      </x:c>
      <x:c r="L61" s="48" t="n">
        <x:f>IF(OR(H61="",K61&lt;&gt;"En retard"),0,TODAY()-H61)</x:f>
        <x:v>0</x:v>
      </x:c>
      <x:c r="M61" s="48"/>
      <x:c r="N61" s="48"/>
      <x:c r="O61" s="48"/>
      <x:c r="P61" s="48"/>
      <x:c r="Q61" s="48"/>
      <x:c r="R61" s="48"/>
      <x:c r="S61" s="48"/>
      <x:c r="T61" s="48"/>
      <x:c r="U61" s="48"/>
      <x:c r="V61" s="48"/>
    </x:row>
    <x:row r="62">
      <x:c r="A62" s="48"/>
      <x:c r="B62" s="48"/>
      <x:c r="C62" s="48" t="str">
        <x:f>IF(B62="","",IFERROR(INDEX(Adherents!$B$2:$B$301,MATCH(B62,Adherents!$A$2:$A$301,0))&amp;" "&amp;INDEX(Adherents!$C$2:$C$301,MATCH(B62,Adherents!$A$2:$A$301,0)),"ID inconnu"))</x:f>
      </x:c>
      <x:c r="D62" s="48"/>
      <x:c r="E62" s="50"/>
      <x:c r="F62" s="50"/>
      <x:c r="G62" s="50" t="str">
        <x:f>IF(E62="","",MAX(0,E62-F62))</x:f>
      </x:c>
      <x:c r="H62" s="150"/>
      <x:c r="I62" s="150"/>
      <x:c r="J62" s="48"/>
      <x:c r="K62" s="48" t="str">
        <x:f>IF(B62="","",IF(F62&gt;=E62,"Payée",IF(F62&gt;0,"Partielle",IF(H62&lt;TODAY(),"En retard","À venir"))))</x:f>
      </x:c>
      <x:c r="L62" s="48" t="n">
        <x:f>IF(OR(H62="",K62&lt;&gt;"En retard"),0,TODAY()-H62)</x:f>
        <x:v>0</x:v>
      </x:c>
      <x:c r="M62" s="48"/>
      <x:c r="N62" s="48"/>
      <x:c r="O62" s="48"/>
      <x:c r="P62" s="48"/>
      <x:c r="Q62" s="48"/>
      <x:c r="R62" s="48"/>
      <x:c r="S62" s="48"/>
      <x:c r="T62" s="48"/>
      <x:c r="U62" s="48"/>
      <x:c r="V62" s="48"/>
    </x:row>
    <x:row r="63">
      <x:c r="A63" s="48"/>
      <x:c r="B63" s="48"/>
      <x:c r="C63" s="48" t="str">
        <x:f>IF(B63="","",IFERROR(INDEX(Adherents!$B$2:$B$301,MATCH(B63,Adherents!$A$2:$A$301,0))&amp;" "&amp;INDEX(Adherents!$C$2:$C$301,MATCH(B63,Adherents!$A$2:$A$301,0)),"ID inconnu"))</x:f>
      </x:c>
      <x:c r="D63" s="48"/>
      <x:c r="E63" s="50"/>
      <x:c r="F63" s="50"/>
      <x:c r="G63" s="50" t="str">
        <x:f>IF(E63="","",MAX(0,E63-F63))</x:f>
      </x:c>
      <x:c r="H63" s="150"/>
      <x:c r="I63" s="150"/>
      <x:c r="J63" s="48"/>
      <x:c r="K63" s="48" t="str">
        <x:f>IF(B63="","",IF(F63&gt;=E63,"Payée",IF(F63&gt;0,"Partielle",IF(H63&lt;TODAY(),"En retard","À venir"))))</x:f>
      </x:c>
      <x:c r="L63" s="48" t="n">
        <x:f>IF(OR(H63="",K63&lt;&gt;"En retard"),0,TODAY()-H63)</x:f>
        <x:v>0</x:v>
      </x:c>
      <x:c r="M63" s="48"/>
      <x:c r="N63" s="48"/>
      <x:c r="O63" s="48"/>
      <x:c r="P63" s="48"/>
      <x:c r="Q63" s="48"/>
      <x:c r="R63" s="48"/>
      <x:c r="S63" s="48"/>
      <x:c r="T63" s="48"/>
      <x:c r="U63" s="48"/>
      <x:c r="V63" s="48"/>
    </x:row>
    <x:row r="64">
      <x:c r="A64" s="48"/>
      <x:c r="B64" s="48"/>
      <x:c r="C64" s="48" t="str">
        <x:f>IF(B64="","",IFERROR(INDEX(Adherents!$B$2:$B$301,MATCH(B64,Adherents!$A$2:$A$301,0))&amp;" "&amp;INDEX(Adherents!$C$2:$C$301,MATCH(B64,Adherents!$A$2:$A$301,0)),"ID inconnu"))</x:f>
      </x:c>
      <x:c r="D64" s="48"/>
      <x:c r="E64" s="50"/>
      <x:c r="F64" s="50"/>
      <x:c r="G64" s="50" t="str">
        <x:f>IF(E64="","",MAX(0,E64-F64))</x:f>
      </x:c>
      <x:c r="H64" s="150"/>
      <x:c r="I64" s="150"/>
      <x:c r="J64" s="48"/>
      <x:c r="K64" s="48" t="str">
        <x:f>IF(B64="","",IF(F64&gt;=E64,"Payée",IF(F64&gt;0,"Partielle",IF(H64&lt;TODAY(),"En retard","À venir"))))</x:f>
      </x:c>
      <x:c r="L64" s="48" t="n">
        <x:f>IF(OR(H64="",K64&lt;&gt;"En retard"),0,TODAY()-H64)</x:f>
        <x:v>0</x:v>
      </x:c>
      <x:c r="M64" s="48"/>
      <x:c r="N64" s="48"/>
      <x:c r="O64" s="48"/>
      <x:c r="P64" s="48"/>
      <x:c r="Q64" s="48"/>
      <x:c r="R64" s="48"/>
      <x:c r="S64" s="48"/>
      <x:c r="T64" s="48"/>
      <x:c r="U64" s="48"/>
      <x:c r="V64" s="48"/>
    </x:row>
    <x:row r="65">
      <x:c r="A65" s="48"/>
      <x:c r="B65" s="48"/>
      <x:c r="C65" s="48" t="str">
        <x:f>IF(B65="","",IFERROR(INDEX(Adherents!$B$2:$B$301,MATCH(B65,Adherents!$A$2:$A$301,0))&amp;" "&amp;INDEX(Adherents!$C$2:$C$301,MATCH(B65,Adherents!$A$2:$A$301,0)),"ID inconnu"))</x:f>
      </x:c>
      <x:c r="D65" s="48"/>
      <x:c r="E65" s="50"/>
      <x:c r="F65" s="50"/>
      <x:c r="G65" s="50" t="str">
        <x:f>IF(E65="","",MAX(0,E65-F65))</x:f>
      </x:c>
      <x:c r="H65" s="150"/>
      <x:c r="I65" s="150"/>
      <x:c r="J65" s="48"/>
      <x:c r="K65" s="48" t="str">
        <x:f>IF(B65="","",IF(F65&gt;=E65,"Payée",IF(F65&gt;0,"Partielle",IF(H65&lt;TODAY(),"En retard","À venir"))))</x:f>
      </x:c>
      <x:c r="L65" s="48" t="n">
        <x:f>IF(OR(H65="",K65&lt;&gt;"En retard"),0,TODAY()-H65)</x:f>
        <x:v>0</x:v>
      </x:c>
      <x:c r="M65" s="48"/>
      <x:c r="N65" s="48"/>
      <x:c r="O65" s="48"/>
      <x:c r="P65" s="48"/>
      <x:c r="Q65" s="48"/>
      <x:c r="R65" s="48"/>
      <x:c r="S65" s="48"/>
      <x:c r="T65" s="48"/>
      <x:c r="U65" s="48"/>
      <x:c r="V65" s="48"/>
    </x:row>
    <x:row r="66">
      <x:c r="A66" s="48"/>
      <x:c r="B66" s="48"/>
      <x:c r="C66" s="48" t="str">
        <x:f>IF(B66="","",IFERROR(INDEX(Adherents!$B$2:$B$301,MATCH(B66,Adherents!$A$2:$A$301,0))&amp;" "&amp;INDEX(Adherents!$C$2:$C$301,MATCH(B66,Adherents!$A$2:$A$301,0)),"ID inconnu"))</x:f>
      </x:c>
      <x:c r="D66" s="48"/>
      <x:c r="E66" s="50"/>
      <x:c r="F66" s="50"/>
      <x:c r="G66" s="50" t="str">
        <x:f>IF(E66="","",MAX(0,E66-F66))</x:f>
      </x:c>
      <x:c r="H66" s="150"/>
      <x:c r="I66" s="150"/>
      <x:c r="J66" s="48"/>
      <x:c r="K66" s="48" t="str">
        <x:f>IF(B66="","",IF(F66&gt;=E66,"Payée",IF(F66&gt;0,"Partielle",IF(H66&lt;TODAY(),"En retard","À venir"))))</x:f>
      </x:c>
      <x:c r="L66" s="48" t="n">
        <x:f>IF(OR(H66="",K66&lt;&gt;"En retard"),0,TODAY()-H66)</x:f>
        <x:v>0</x:v>
      </x:c>
      <x:c r="M66" s="48"/>
      <x:c r="N66" s="48"/>
      <x:c r="O66" s="48"/>
      <x:c r="P66" s="48"/>
      <x:c r="Q66" s="48"/>
      <x:c r="R66" s="48"/>
      <x:c r="S66" s="48"/>
      <x:c r="T66" s="48"/>
      <x:c r="U66" s="48"/>
      <x:c r="V66" s="48"/>
    </x:row>
    <x:row r="67">
      <x:c r="A67" s="48"/>
      <x:c r="B67" s="48"/>
      <x:c r="C67" s="48" t="str">
        <x:f>IF(B67="","",IFERROR(INDEX(Adherents!$B$2:$B$301,MATCH(B67,Adherents!$A$2:$A$301,0))&amp;" "&amp;INDEX(Adherents!$C$2:$C$301,MATCH(B67,Adherents!$A$2:$A$301,0)),"ID inconnu"))</x:f>
      </x:c>
      <x:c r="D67" s="48"/>
      <x:c r="E67" s="50"/>
      <x:c r="F67" s="50"/>
      <x:c r="G67" s="50" t="str">
        <x:f>IF(E67="","",MAX(0,E67-F67))</x:f>
      </x:c>
      <x:c r="H67" s="150"/>
      <x:c r="I67" s="150"/>
      <x:c r="J67" s="48"/>
      <x:c r="K67" s="48" t="str">
        <x:f>IF(B67="","",IF(F67&gt;=E67,"Payée",IF(F67&gt;0,"Partielle",IF(H67&lt;TODAY(),"En retard","À venir"))))</x:f>
      </x:c>
      <x:c r="L67" s="48" t="n">
        <x:f>IF(OR(H67="",K67&lt;&gt;"En retard"),0,TODAY()-H67)</x:f>
        <x:v>0</x:v>
      </x:c>
      <x:c r="M67" s="48"/>
      <x:c r="N67" s="48"/>
      <x:c r="O67" s="48"/>
      <x:c r="P67" s="48"/>
      <x:c r="Q67" s="48"/>
      <x:c r="R67" s="48"/>
      <x:c r="S67" s="48"/>
      <x:c r="T67" s="48"/>
      <x:c r="U67" s="48"/>
      <x:c r="V67" s="48"/>
    </x:row>
    <x:row r="68">
      <x:c r="A68" s="48"/>
      <x:c r="B68" s="48"/>
      <x:c r="C68" s="48" t="str">
        <x:f>IF(B68="","",IFERROR(INDEX(Adherents!$B$2:$B$301,MATCH(B68,Adherents!$A$2:$A$301,0))&amp;" "&amp;INDEX(Adherents!$C$2:$C$301,MATCH(B68,Adherents!$A$2:$A$301,0)),"ID inconnu"))</x:f>
      </x:c>
      <x:c r="D68" s="48"/>
      <x:c r="E68" s="50"/>
      <x:c r="F68" s="50"/>
      <x:c r="G68" s="50" t="str">
        <x:f>IF(E68="","",MAX(0,E68-F68))</x:f>
      </x:c>
      <x:c r="H68" s="150"/>
      <x:c r="I68" s="150"/>
      <x:c r="J68" s="48"/>
      <x:c r="K68" s="48" t="str">
        <x:f>IF(B68="","",IF(F68&gt;=E68,"Payée",IF(F68&gt;0,"Partielle",IF(H68&lt;TODAY(),"En retard","À venir"))))</x:f>
      </x:c>
      <x:c r="L68" s="48" t="n">
        <x:f>IF(OR(H68="",K68&lt;&gt;"En retard"),0,TODAY()-H68)</x:f>
        <x:v>0</x:v>
      </x:c>
      <x:c r="M68" s="48"/>
      <x:c r="N68" s="48"/>
      <x:c r="O68" s="48"/>
      <x:c r="P68" s="48"/>
      <x:c r="Q68" s="48"/>
      <x:c r="R68" s="48"/>
      <x:c r="S68" s="48"/>
      <x:c r="T68" s="48"/>
      <x:c r="U68" s="48"/>
      <x:c r="V68" s="48"/>
    </x:row>
    <x:row r="69">
      <x:c r="A69" s="48"/>
      <x:c r="B69" s="48"/>
      <x:c r="C69" s="48" t="str">
        <x:f>IF(B69="","",IFERROR(INDEX(Adherents!$B$2:$B$301,MATCH(B69,Adherents!$A$2:$A$301,0))&amp;" "&amp;INDEX(Adherents!$C$2:$C$301,MATCH(B69,Adherents!$A$2:$A$301,0)),"ID inconnu"))</x:f>
      </x:c>
      <x:c r="D69" s="48"/>
      <x:c r="E69" s="50"/>
      <x:c r="F69" s="50"/>
      <x:c r="G69" s="50" t="str">
        <x:f>IF(E69="","",MAX(0,E69-F69))</x:f>
      </x:c>
      <x:c r="H69" s="150"/>
      <x:c r="I69" s="150"/>
      <x:c r="J69" s="48"/>
      <x:c r="K69" s="48" t="str">
        <x:f>IF(B69="","",IF(F69&gt;=E69,"Payée",IF(F69&gt;0,"Partielle",IF(H69&lt;TODAY(),"En retard","À venir"))))</x:f>
      </x:c>
      <x:c r="L69" s="48" t="n">
        <x:f>IF(OR(H69="",K69&lt;&gt;"En retard"),0,TODAY()-H69)</x:f>
        <x:v>0</x:v>
      </x:c>
      <x:c r="M69" s="48"/>
      <x:c r="N69" s="48"/>
      <x:c r="O69" s="48"/>
      <x:c r="P69" s="48"/>
      <x:c r="Q69" s="48"/>
      <x:c r="R69" s="48"/>
      <x:c r="S69" s="48"/>
      <x:c r="T69" s="48"/>
      <x:c r="U69" s="48"/>
      <x:c r="V69" s="48"/>
    </x:row>
    <x:row r="70">
      <x:c r="A70" s="48"/>
      <x:c r="B70" s="48"/>
      <x:c r="C70" s="48" t="str">
        <x:f>IF(B70="","",IFERROR(INDEX(Adherents!$B$2:$B$301,MATCH(B70,Adherents!$A$2:$A$301,0))&amp;" "&amp;INDEX(Adherents!$C$2:$C$301,MATCH(B70,Adherents!$A$2:$A$301,0)),"ID inconnu"))</x:f>
      </x:c>
      <x:c r="D70" s="48"/>
      <x:c r="E70" s="50"/>
      <x:c r="F70" s="50"/>
      <x:c r="G70" s="50" t="str">
        <x:f>IF(E70="","",MAX(0,E70-F70))</x:f>
      </x:c>
      <x:c r="H70" s="150"/>
      <x:c r="I70" s="150"/>
      <x:c r="J70" s="48"/>
      <x:c r="K70" s="48" t="str">
        <x:f>IF(B70="","",IF(F70&gt;=E70,"Payée",IF(F70&gt;0,"Partielle",IF(H70&lt;TODAY(),"En retard","À venir"))))</x:f>
      </x:c>
      <x:c r="L70" s="48" t="n">
        <x:f>IF(OR(H70="",K70&lt;&gt;"En retard"),0,TODAY()-H70)</x:f>
        <x:v>0</x:v>
      </x:c>
      <x:c r="M70" s="48"/>
      <x:c r="N70" s="48"/>
      <x:c r="O70" s="48"/>
      <x:c r="P70" s="48"/>
      <x:c r="Q70" s="48"/>
      <x:c r="R70" s="48"/>
      <x:c r="S70" s="48"/>
      <x:c r="T70" s="48"/>
      <x:c r="U70" s="48"/>
      <x:c r="V70" s="48"/>
    </x:row>
    <x:row r="71">
      <x:c r="A71" s="48"/>
      <x:c r="B71" s="48"/>
      <x:c r="C71" s="48" t="str">
        <x:f>IF(B71="","",IFERROR(INDEX(Adherents!$B$2:$B$301,MATCH(B71,Adherents!$A$2:$A$301,0))&amp;" "&amp;INDEX(Adherents!$C$2:$C$301,MATCH(B71,Adherents!$A$2:$A$301,0)),"ID inconnu"))</x:f>
      </x:c>
      <x:c r="D71" s="48"/>
      <x:c r="E71" s="50"/>
      <x:c r="F71" s="50"/>
      <x:c r="G71" s="50" t="str">
        <x:f>IF(E71="","",MAX(0,E71-F71))</x:f>
      </x:c>
      <x:c r="H71" s="150"/>
      <x:c r="I71" s="150"/>
      <x:c r="J71" s="48"/>
      <x:c r="K71" s="48" t="str">
        <x:f>IF(B71="","",IF(F71&gt;=E71,"Payée",IF(F71&gt;0,"Partielle",IF(H71&lt;TODAY(),"En retard","À venir"))))</x:f>
      </x:c>
      <x:c r="L71" s="48" t="n">
        <x:f>IF(OR(H71="",K71&lt;&gt;"En retard"),0,TODAY()-H71)</x:f>
        <x:v>0</x:v>
      </x:c>
      <x:c r="M71" s="48"/>
      <x:c r="N71" s="48"/>
      <x:c r="O71" s="48"/>
      <x:c r="P71" s="48"/>
      <x:c r="Q71" s="48"/>
      <x:c r="R71" s="48"/>
      <x:c r="S71" s="48"/>
      <x:c r="T71" s="48"/>
      <x:c r="U71" s="48"/>
      <x:c r="V71" s="48"/>
    </x:row>
    <x:row r="72">
      <x:c r="A72" s="48"/>
      <x:c r="B72" s="48"/>
      <x:c r="C72" s="48" t="str">
        <x:f>IF(B72="","",IFERROR(INDEX(Adherents!$B$2:$B$301,MATCH(B72,Adherents!$A$2:$A$301,0))&amp;" "&amp;INDEX(Adherents!$C$2:$C$301,MATCH(B72,Adherents!$A$2:$A$301,0)),"ID inconnu"))</x:f>
      </x:c>
      <x:c r="D72" s="48"/>
      <x:c r="E72" s="50"/>
      <x:c r="F72" s="50"/>
      <x:c r="G72" s="50" t="str">
        <x:f>IF(E72="","",MAX(0,E72-F72))</x:f>
      </x:c>
      <x:c r="H72" s="150"/>
      <x:c r="I72" s="150"/>
      <x:c r="J72" s="48"/>
      <x:c r="K72" s="48" t="str">
        <x:f>IF(B72="","",IF(F72&gt;=E72,"Payée",IF(F72&gt;0,"Partielle",IF(H72&lt;TODAY(),"En retard","À venir"))))</x:f>
      </x:c>
      <x:c r="L72" s="48" t="n">
        <x:f>IF(OR(H72="",K72&lt;&gt;"En retard"),0,TODAY()-H72)</x:f>
        <x:v>0</x:v>
      </x:c>
      <x:c r="M72" s="48"/>
      <x:c r="N72" s="48"/>
      <x:c r="O72" s="48"/>
      <x:c r="P72" s="48"/>
      <x:c r="Q72" s="48"/>
      <x:c r="R72" s="48"/>
      <x:c r="S72" s="48"/>
      <x:c r="T72" s="48"/>
      <x:c r="U72" s="48"/>
      <x:c r="V72" s="48"/>
    </x:row>
    <x:row r="73">
      <x:c r="A73" s="48"/>
      <x:c r="B73" s="48"/>
      <x:c r="C73" s="48" t="str">
        <x:f>IF(B73="","",IFERROR(INDEX(Adherents!$B$2:$B$301,MATCH(B73,Adherents!$A$2:$A$301,0))&amp;" "&amp;INDEX(Adherents!$C$2:$C$301,MATCH(B73,Adherents!$A$2:$A$301,0)),"ID inconnu"))</x:f>
      </x:c>
      <x:c r="D73" s="48"/>
      <x:c r="E73" s="50"/>
      <x:c r="F73" s="50"/>
      <x:c r="G73" s="50" t="str">
        <x:f>IF(E73="","",MAX(0,E73-F73))</x:f>
      </x:c>
      <x:c r="H73" s="150"/>
      <x:c r="I73" s="150"/>
      <x:c r="J73" s="48"/>
      <x:c r="K73" s="48" t="str">
        <x:f>IF(B73="","",IF(F73&gt;=E73,"Payée",IF(F73&gt;0,"Partielle",IF(H73&lt;TODAY(),"En retard","À venir"))))</x:f>
      </x:c>
      <x:c r="L73" s="48" t="n">
        <x:f>IF(OR(H73="",K73&lt;&gt;"En retard"),0,TODAY()-H73)</x:f>
        <x:v>0</x:v>
      </x:c>
      <x:c r="M73" s="48"/>
      <x:c r="N73" s="48"/>
      <x:c r="O73" s="48"/>
      <x:c r="P73" s="48"/>
      <x:c r="Q73" s="48"/>
      <x:c r="R73" s="48"/>
      <x:c r="S73" s="48"/>
      <x:c r="T73" s="48"/>
      <x:c r="U73" s="48"/>
      <x:c r="V73" s="48"/>
    </x:row>
    <x:row r="74">
      <x:c r="A74" s="48"/>
      <x:c r="B74" s="48"/>
      <x:c r="C74" s="48" t="str">
        <x:f>IF(B74="","",IFERROR(INDEX(Adherents!$B$2:$B$301,MATCH(B74,Adherents!$A$2:$A$301,0))&amp;" "&amp;INDEX(Adherents!$C$2:$C$301,MATCH(B74,Adherents!$A$2:$A$301,0)),"ID inconnu"))</x:f>
      </x:c>
      <x:c r="D74" s="48"/>
      <x:c r="E74" s="50"/>
      <x:c r="F74" s="50"/>
      <x:c r="G74" s="50" t="str">
        <x:f>IF(E74="","",MAX(0,E74-F74))</x:f>
      </x:c>
      <x:c r="H74" s="150"/>
      <x:c r="I74" s="150"/>
      <x:c r="J74" s="48"/>
      <x:c r="K74" s="48" t="str">
        <x:f>IF(B74="","",IF(F74&gt;=E74,"Payée",IF(F74&gt;0,"Partielle",IF(H74&lt;TODAY(),"En retard","À venir"))))</x:f>
      </x:c>
      <x:c r="L74" s="48" t="n">
        <x:f>IF(OR(H74="",K74&lt;&gt;"En retard"),0,TODAY()-H74)</x:f>
        <x:v>0</x:v>
      </x:c>
      <x:c r="M74" s="48"/>
      <x:c r="N74" s="48"/>
      <x:c r="O74" s="48"/>
      <x:c r="P74" s="48"/>
      <x:c r="Q74" s="48"/>
      <x:c r="R74" s="48"/>
      <x:c r="S74" s="48"/>
      <x:c r="T74" s="48"/>
      <x:c r="U74" s="48"/>
      <x:c r="V74" s="48"/>
    </x:row>
    <x:row r="75">
      <x:c r="A75" s="48"/>
      <x:c r="B75" s="48"/>
      <x:c r="C75" s="48" t="str">
        <x:f>IF(B75="","",IFERROR(INDEX(Adherents!$B$2:$B$301,MATCH(B75,Adherents!$A$2:$A$301,0))&amp;" "&amp;INDEX(Adherents!$C$2:$C$301,MATCH(B75,Adherents!$A$2:$A$301,0)),"ID inconnu"))</x:f>
      </x:c>
      <x:c r="D75" s="48"/>
      <x:c r="E75" s="50"/>
      <x:c r="F75" s="50"/>
      <x:c r="G75" s="50" t="str">
        <x:f>IF(E75="","",MAX(0,E75-F75))</x:f>
      </x:c>
      <x:c r="H75" s="150"/>
      <x:c r="I75" s="150"/>
      <x:c r="J75" s="48"/>
      <x:c r="K75" s="48" t="str">
        <x:f>IF(B75="","",IF(F75&gt;=E75,"Payée",IF(F75&gt;0,"Partielle",IF(H75&lt;TODAY(),"En retard","À venir"))))</x:f>
      </x:c>
      <x:c r="L75" s="48" t="n">
        <x:f>IF(OR(H75="",K75&lt;&gt;"En retard"),0,TODAY()-H75)</x:f>
        <x:v>0</x:v>
      </x:c>
      <x:c r="M75" s="48"/>
      <x:c r="N75" s="48"/>
      <x:c r="O75" s="48"/>
      <x:c r="P75" s="48"/>
      <x:c r="Q75" s="48"/>
      <x:c r="R75" s="48"/>
      <x:c r="S75" s="48"/>
      <x:c r="T75" s="48"/>
      <x:c r="U75" s="48"/>
      <x:c r="V75" s="48"/>
    </x:row>
    <x:row r="76">
      <x:c r="A76" s="48"/>
      <x:c r="B76" s="48"/>
      <x:c r="C76" s="48" t="str">
        <x:f>IF(B76="","",IFERROR(INDEX(Adherents!$B$2:$B$301,MATCH(B76,Adherents!$A$2:$A$301,0))&amp;" "&amp;INDEX(Adherents!$C$2:$C$301,MATCH(B76,Adherents!$A$2:$A$301,0)),"ID inconnu"))</x:f>
      </x:c>
      <x:c r="D76" s="48"/>
      <x:c r="E76" s="50"/>
      <x:c r="F76" s="50"/>
      <x:c r="G76" s="50" t="str">
        <x:f>IF(E76="","",MAX(0,E76-F76))</x:f>
      </x:c>
      <x:c r="H76" s="150"/>
      <x:c r="I76" s="150"/>
      <x:c r="J76" s="48"/>
      <x:c r="K76" s="48" t="str">
        <x:f>IF(B76="","",IF(F76&gt;=E76,"Payée",IF(F76&gt;0,"Partielle",IF(H76&lt;TODAY(),"En retard","À venir"))))</x:f>
      </x:c>
      <x:c r="L76" s="48" t="n">
        <x:f>IF(OR(H76="",K76&lt;&gt;"En retard"),0,TODAY()-H76)</x:f>
        <x:v>0</x:v>
      </x:c>
      <x:c r="M76" s="48"/>
      <x:c r="N76" s="48"/>
      <x:c r="O76" s="48"/>
      <x:c r="P76" s="48"/>
      <x:c r="Q76" s="48"/>
      <x:c r="R76" s="48"/>
      <x:c r="S76" s="48"/>
      <x:c r="T76" s="48"/>
      <x:c r="U76" s="48"/>
      <x:c r="V76" s="48"/>
    </x:row>
    <x:row r="77">
      <x:c r="A77" s="48"/>
      <x:c r="B77" s="48"/>
      <x:c r="C77" s="48" t="str">
        <x:f>IF(B77="","",IFERROR(INDEX(Adherents!$B$2:$B$301,MATCH(B77,Adherents!$A$2:$A$301,0))&amp;" "&amp;INDEX(Adherents!$C$2:$C$301,MATCH(B77,Adherents!$A$2:$A$301,0)),"ID inconnu"))</x:f>
      </x:c>
      <x:c r="D77" s="48"/>
      <x:c r="E77" s="50"/>
      <x:c r="F77" s="50"/>
      <x:c r="G77" s="50" t="str">
        <x:f>IF(E77="","",MAX(0,E77-F77))</x:f>
      </x:c>
      <x:c r="H77" s="150"/>
      <x:c r="I77" s="150"/>
      <x:c r="J77" s="48"/>
      <x:c r="K77" s="48" t="str">
        <x:f>IF(B77="","",IF(F77&gt;=E77,"Payée",IF(F77&gt;0,"Partielle",IF(H77&lt;TODAY(),"En retard","À venir"))))</x:f>
      </x:c>
      <x:c r="L77" s="48" t="n">
        <x:f>IF(OR(H77="",K77&lt;&gt;"En retard"),0,TODAY()-H77)</x:f>
        <x:v>0</x:v>
      </x:c>
      <x:c r="M77" s="48"/>
      <x:c r="N77" s="48"/>
      <x:c r="O77" s="48"/>
      <x:c r="P77" s="48"/>
      <x:c r="Q77" s="48"/>
      <x:c r="R77" s="48"/>
      <x:c r="S77" s="48"/>
      <x:c r="T77" s="48"/>
      <x:c r="U77" s="48"/>
      <x:c r="V77" s="48"/>
    </x:row>
    <x:row r="78">
      <x:c r="A78" s="48"/>
      <x:c r="B78" s="48"/>
      <x:c r="C78" s="48" t="str">
        <x:f>IF(B78="","",IFERROR(INDEX(Adherents!$B$2:$B$301,MATCH(B78,Adherents!$A$2:$A$301,0))&amp;" "&amp;INDEX(Adherents!$C$2:$C$301,MATCH(B78,Adherents!$A$2:$A$301,0)),"ID inconnu"))</x:f>
      </x:c>
      <x:c r="D78" s="48"/>
      <x:c r="E78" s="50"/>
      <x:c r="F78" s="50"/>
      <x:c r="G78" s="50" t="str">
        <x:f>IF(E78="","",MAX(0,E78-F78))</x:f>
      </x:c>
      <x:c r="H78" s="150"/>
      <x:c r="I78" s="150"/>
      <x:c r="J78" s="48"/>
      <x:c r="K78" s="48" t="str">
        <x:f>IF(B78="","",IF(F78&gt;=E78,"Payée",IF(F78&gt;0,"Partielle",IF(H78&lt;TODAY(),"En retard","À venir"))))</x:f>
      </x:c>
      <x:c r="L78" s="48" t="n">
        <x:f>IF(OR(H78="",K78&lt;&gt;"En retard"),0,TODAY()-H78)</x:f>
        <x:v>0</x:v>
      </x:c>
      <x:c r="M78" s="48"/>
      <x:c r="N78" s="48"/>
      <x:c r="O78" s="48"/>
      <x:c r="P78" s="48"/>
      <x:c r="Q78" s="48"/>
      <x:c r="R78" s="48"/>
      <x:c r="S78" s="48"/>
      <x:c r="T78" s="48"/>
      <x:c r="U78" s="48"/>
      <x:c r="V78" s="48"/>
    </x:row>
    <x:row r="79">
      <x:c r="A79" s="48"/>
      <x:c r="B79" s="48"/>
      <x:c r="C79" s="48" t="str">
        <x:f>IF(B79="","",IFERROR(INDEX(Adherents!$B$2:$B$301,MATCH(B79,Adherents!$A$2:$A$301,0))&amp;" "&amp;INDEX(Adherents!$C$2:$C$301,MATCH(B79,Adherents!$A$2:$A$301,0)),"ID inconnu"))</x:f>
      </x:c>
      <x:c r="D79" s="48"/>
      <x:c r="E79" s="50"/>
      <x:c r="F79" s="50"/>
      <x:c r="G79" s="50" t="str">
        <x:f>IF(E79="","",MAX(0,E79-F79))</x:f>
      </x:c>
      <x:c r="H79" s="150"/>
      <x:c r="I79" s="150"/>
      <x:c r="J79" s="48"/>
      <x:c r="K79" s="48" t="str">
        <x:f>IF(B79="","",IF(F79&gt;=E79,"Payée",IF(F79&gt;0,"Partielle",IF(H79&lt;TODAY(),"En retard","À venir"))))</x:f>
      </x:c>
      <x:c r="L79" s="48" t="n">
        <x:f>IF(OR(H79="",K79&lt;&gt;"En retard"),0,TODAY()-H79)</x:f>
        <x:v>0</x:v>
      </x:c>
      <x:c r="M79" s="48"/>
      <x:c r="N79" s="48"/>
      <x:c r="O79" s="48"/>
      <x:c r="P79" s="48"/>
      <x:c r="Q79" s="48"/>
      <x:c r="R79" s="48"/>
      <x:c r="S79" s="48"/>
      <x:c r="T79" s="48"/>
      <x:c r="U79" s="48"/>
      <x:c r="V79" s="48"/>
    </x:row>
    <x:row r="80">
      <x:c r="A80" s="48"/>
      <x:c r="B80" s="48"/>
      <x:c r="C80" s="48" t="str">
        <x:f>IF(B80="","",IFERROR(INDEX(Adherents!$B$2:$B$301,MATCH(B80,Adherents!$A$2:$A$301,0))&amp;" "&amp;INDEX(Adherents!$C$2:$C$301,MATCH(B80,Adherents!$A$2:$A$301,0)),"ID inconnu"))</x:f>
      </x:c>
      <x:c r="D80" s="48"/>
      <x:c r="E80" s="50"/>
      <x:c r="F80" s="50"/>
      <x:c r="G80" s="50" t="str">
        <x:f>IF(E80="","",MAX(0,E80-F80))</x:f>
      </x:c>
      <x:c r="H80" s="150"/>
      <x:c r="I80" s="150"/>
      <x:c r="J80" s="48"/>
      <x:c r="K80" s="48" t="str">
        <x:f>IF(B80="","",IF(F80&gt;=E80,"Payée",IF(F80&gt;0,"Partielle",IF(H80&lt;TODAY(),"En retard","À venir"))))</x:f>
      </x:c>
      <x:c r="L80" s="48" t="n">
        <x:f>IF(OR(H80="",K80&lt;&gt;"En retard"),0,TODAY()-H80)</x:f>
        <x:v>0</x:v>
      </x:c>
      <x:c r="M80" s="48"/>
      <x:c r="N80" s="48"/>
      <x:c r="O80" s="48"/>
      <x:c r="P80" s="48"/>
      <x:c r="Q80" s="48"/>
      <x:c r="R80" s="48"/>
      <x:c r="S80" s="48"/>
      <x:c r="T80" s="48"/>
      <x:c r="U80" s="48"/>
      <x:c r="V80" s="48"/>
    </x:row>
    <x:row r="81">
      <x:c r="A81" s="48"/>
      <x:c r="B81" s="48"/>
      <x:c r="C81" s="48" t="str">
        <x:f>IF(B81="","",IFERROR(INDEX(Adherents!$B$2:$B$301,MATCH(B81,Adherents!$A$2:$A$301,0))&amp;" "&amp;INDEX(Adherents!$C$2:$C$301,MATCH(B81,Adherents!$A$2:$A$301,0)),"ID inconnu"))</x:f>
      </x:c>
      <x:c r="D81" s="48"/>
      <x:c r="E81" s="50"/>
      <x:c r="F81" s="50"/>
      <x:c r="G81" s="50" t="str">
        <x:f>IF(E81="","",MAX(0,E81-F81))</x:f>
      </x:c>
      <x:c r="H81" s="150"/>
      <x:c r="I81" s="150"/>
      <x:c r="J81" s="48"/>
      <x:c r="K81" s="48" t="str">
        <x:f>IF(B81="","",IF(F81&gt;=E81,"Payée",IF(F81&gt;0,"Partielle",IF(H81&lt;TODAY(),"En retard","À venir"))))</x:f>
      </x:c>
      <x:c r="L81" s="48" t="n">
        <x:f>IF(OR(H81="",K81&lt;&gt;"En retard"),0,TODAY()-H81)</x:f>
        <x:v>0</x:v>
      </x:c>
      <x:c r="M81" s="48"/>
      <x:c r="N81" s="48"/>
      <x:c r="O81" s="48"/>
      <x:c r="P81" s="48"/>
      <x:c r="Q81" s="48"/>
      <x:c r="R81" s="48"/>
      <x:c r="S81" s="48"/>
      <x:c r="T81" s="48"/>
      <x:c r="U81" s="48"/>
      <x:c r="V81" s="48"/>
    </x:row>
    <x:row r="82">
      <x:c r="A82" s="48"/>
      <x:c r="B82" s="48"/>
      <x:c r="C82" s="48" t="str">
        <x:f>IF(B82="","",IFERROR(INDEX(Adherents!$B$2:$B$301,MATCH(B82,Adherents!$A$2:$A$301,0))&amp;" "&amp;INDEX(Adherents!$C$2:$C$301,MATCH(B82,Adherents!$A$2:$A$301,0)),"ID inconnu"))</x:f>
      </x:c>
      <x:c r="D82" s="48"/>
      <x:c r="E82" s="50"/>
      <x:c r="F82" s="50"/>
      <x:c r="G82" s="50" t="str">
        <x:f>IF(E82="","",MAX(0,E82-F82))</x:f>
      </x:c>
      <x:c r="H82" s="150"/>
      <x:c r="I82" s="150"/>
      <x:c r="J82" s="48"/>
      <x:c r="K82" s="48" t="str">
        <x:f>IF(B82="","",IF(F82&gt;=E82,"Payée",IF(F82&gt;0,"Partielle",IF(H82&lt;TODAY(),"En retard","À venir"))))</x:f>
      </x:c>
      <x:c r="L82" s="48" t="n">
        <x:f>IF(OR(H82="",K82&lt;&gt;"En retard"),0,TODAY()-H82)</x:f>
        <x:v>0</x:v>
      </x:c>
      <x:c r="M82" s="48"/>
      <x:c r="N82" s="48"/>
      <x:c r="O82" s="48"/>
      <x:c r="P82" s="48"/>
      <x:c r="Q82" s="48"/>
      <x:c r="R82" s="48"/>
      <x:c r="S82" s="48"/>
      <x:c r="T82" s="48"/>
      <x:c r="U82" s="48"/>
      <x:c r="V82" s="48"/>
    </x:row>
    <x:row r="83">
      <x:c r="A83" s="48"/>
      <x:c r="B83" s="48"/>
      <x:c r="C83" s="48" t="str">
        <x:f>IF(B83="","",IFERROR(INDEX(Adherents!$B$2:$B$301,MATCH(B83,Adherents!$A$2:$A$301,0))&amp;" "&amp;INDEX(Adherents!$C$2:$C$301,MATCH(B83,Adherents!$A$2:$A$301,0)),"ID inconnu"))</x:f>
      </x:c>
      <x:c r="D83" s="48"/>
      <x:c r="E83" s="50"/>
      <x:c r="F83" s="50"/>
      <x:c r="G83" s="50" t="str">
        <x:f>IF(E83="","",MAX(0,E83-F83))</x:f>
      </x:c>
      <x:c r="H83" s="150"/>
      <x:c r="I83" s="150"/>
      <x:c r="J83" s="48"/>
      <x:c r="K83" s="48" t="str">
        <x:f>IF(B83="","",IF(F83&gt;=E83,"Payée",IF(F83&gt;0,"Partielle",IF(H83&lt;TODAY(),"En retard","À venir"))))</x:f>
      </x:c>
      <x:c r="L83" s="48" t="n">
        <x:f>IF(OR(H83="",K83&lt;&gt;"En retard"),0,TODAY()-H83)</x:f>
        <x:v>0</x:v>
      </x:c>
      <x:c r="M83" s="48"/>
      <x:c r="N83" s="48"/>
      <x:c r="O83" s="48"/>
      <x:c r="P83" s="48"/>
      <x:c r="Q83" s="48"/>
      <x:c r="R83" s="48"/>
      <x:c r="S83" s="48"/>
      <x:c r="T83" s="48"/>
      <x:c r="U83" s="48"/>
      <x:c r="V83" s="48"/>
    </x:row>
    <x:row r="84">
      <x:c r="A84" s="48"/>
      <x:c r="B84" s="48"/>
      <x:c r="C84" s="48" t="str">
        <x:f>IF(B84="","",IFERROR(INDEX(Adherents!$B$2:$B$301,MATCH(B84,Adherents!$A$2:$A$301,0))&amp;" "&amp;INDEX(Adherents!$C$2:$C$301,MATCH(B84,Adherents!$A$2:$A$301,0)),"ID inconnu"))</x:f>
      </x:c>
      <x:c r="D84" s="48"/>
      <x:c r="E84" s="50"/>
      <x:c r="F84" s="50"/>
      <x:c r="G84" s="50" t="str">
        <x:f>IF(E84="","",MAX(0,E84-F84))</x:f>
      </x:c>
      <x:c r="H84" s="150"/>
      <x:c r="I84" s="150"/>
      <x:c r="J84" s="48"/>
      <x:c r="K84" s="48" t="str">
        <x:f>IF(B84="","",IF(F84&gt;=E84,"Payée",IF(F84&gt;0,"Partielle",IF(H84&lt;TODAY(),"En retard","À venir"))))</x:f>
      </x:c>
      <x:c r="L84" s="48" t="n">
        <x:f>IF(OR(H84="",K84&lt;&gt;"En retard"),0,TODAY()-H84)</x:f>
        <x:v>0</x:v>
      </x:c>
      <x:c r="M84" s="48"/>
      <x:c r="N84" s="48"/>
      <x:c r="O84" s="48"/>
      <x:c r="P84" s="48"/>
      <x:c r="Q84" s="48"/>
      <x:c r="R84" s="48"/>
      <x:c r="S84" s="48"/>
      <x:c r="T84" s="48"/>
      <x:c r="U84" s="48"/>
      <x:c r="V84" s="48"/>
    </x:row>
    <x:row r="85">
      <x:c r="A85" s="48"/>
      <x:c r="B85" s="48"/>
      <x:c r="C85" s="48" t="str">
        <x:f>IF(B85="","",IFERROR(INDEX(Adherents!$B$2:$B$301,MATCH(B85,Adherents!$A$2:$A$301,0))&amp;" "&amp;INDEX(Adherents!$C$2:$C$301,MATCH(B85,Adherents!$A$2:$A$301,0)),"ID inconnu"))</x:f>
      </x:c>
      <x:c r="D85" s="48"/>
      <x:c r="E85" s="50"/>
      <x:c r="F85" s="50"/>
      <x:c r="G85" s="50" t="str">
        <x:f>IF(E85="","",MAX(0,E85-F85))</x:f>
      </x:c>
      <x:c r="H85" s="150"/>
      <x:c r="I85" s="150"/>
      <x:c r="J85" s="48"/>
      <x:c r="K85" s="48" t="str">
        <x:f>IF(B85="","",IF(F85&gt;=E85,"Payée",IF(F85&gt;0,"Partielle",IF(H85&lt;TODAY(),"En retard","À venir"))))</x:f>
      </x:c>
      <x:c r="L85" s="48" t="n">
        <x:f>IF(OR(H85="",K85&lt;&gt;"En retard"),0,TODAY()-H85)</x:f>
        <x:v>0</x:v>
      </x:c>
      <x:c r="M85" s="48"/>
      <x:c r="N85" s="48"/>
      <x:c r="O85" s="48"/>
      <x:c r="P85" s="48"/>
      <x:c r="Q85" s="48"/>
      <x:c r="R85" s="48"/>
      <x:c r="S85" s="48"/>
      <x:c r="T85" s="48"/>
      <x:c r="U85" s="48"/>
      <x:c r="V85" s="48"/>
    </x:row>
    <x:row r="86">
      <x:c r="A86" s="48"/>
      <x:c r="B86" s="48"/>
      <x:c r="C86" s="48" t="str">
        <x:f>IF(B86="","",IFERROR(INDEX(Adherents!$B$2:$B$301,MATCH(B86,Adherents!$A$2:$A$301,0))&amp;" "&amp;INDEX(Adherents!$C$2:$C$301,MATCH(B86,Adherents!$A$2:$A$301,0)),"ID inconnu"))</x:f>
      </x:c>
      <x:c r="D86" s="48"/>
      <x:c r="E86" s="50"/>
      <x:c r="F86" s="50"/>
      <x:c r="G86" s="50" t="str">
        <x:f>IF(E86="","",MAX(0,E86-F86))</x:f>
      </x:c>
      <x:c r="H86" s="150"/>
      <x:c r="I86" s="150"/>
      <x:c r="J86" s="48"/>
      <x:c r="K86" s="48" t="str">
        <x:f>IF(B86="","",IF(F86&gt;=E86,"Payée",IF(F86&gt;0,"Partielle",IF(H86&lt;TODAY(),"En retard","À venir"))))</x:f>
      </x:c>
      <x:c r="L86" s="48" t="n">
        <x:f>IF(OR(H86="",K86&lt;&gt;"En retard"),0,TODAY()-H86)</x:f>
        <x:v>0</x:v>
      </x:c>
      <x:c r="M86" s="48"/>
      <x:c r="N86" s="48"/>
      <x:c r="O86" s="48"/>
      <x:c r="P86" s="48"/>
      <x:c r="Q86" s="48"/>
      <x:c r="R86" s="48"/>
      <x:c r="S86" s="48"/>
      <x:c r="T86" s="48"/>
      <x:c r="U86" s="48"/>
      <x:c r="V86" s="48"/>
    </x:row>
    <x:row r="87">
      <x:c r="A87" s="48"/>
      <x:c r="B87" s="48"/>
      <x:c r="C87" s="48" t="str">
        <x:f>IF(B87="","",IFERROR(INDEX(Adherents!$B$2:$B$301,MATCH(B87,Adherents!$A$2:$A$301,0))&amp;" "&amp;INDEX(Adherents!$C$2:$C$301,MATCH(B87,Adherents!$A$2:$A$301,0)),"ID inconnu"))</x:f>
      </x:c>
      <x:c r="D87" s="48"/>
      <x:c r="E87" s="50"/>
      <x:c r="F87" s="50"/>
      <x:c r="G87" s="50" t="str">
        <x:f>IF(E87="","",MAX(0,E87-F87))</x:f>
      </x:c>
      <x:c r="H87" s="150"/>
      <x:c r="I87" s="150"/>
      <x:c r="J87" s="48"/>
      <x:c r="K87" s="48" t="str">
        <x:f>IF(B87="","",IF(F87&gt;=E87,"Payée",IF(F87&gt;0,"Partielle",IF(H87&lt;TODAY(),"En retard","À venir"))))</x:f>
      </x:c>
      <x:c r="L87" s="48" t="n">
        <x:f>IF(OR(H87="",K87&lt;&gt;"En retard"),0,TODAY()-H87)</x:f>
        <x:v>0</x:v>
      </x:c>
      <x:c r="M87" s="48"/>
      <x:c r="N87" s="48"/>
      <x:c r="O87" s="48"/>
      <x:c r="P87" s="48"/>
      <x:c r="Q87" s="48"/>
      <x:c r="R87" s="48"/>
      <x:c r="S87" s="48"/>
      <x:c r="T87" s="48"/>
      <x:c r="U87" s="48"/>
      <x:c r="V87" s="48"/>
    </x:row>
    <x:row r="88">
      <x:c r="A88" s="48"/>
      <x:c r="B88" s="48"/>
      <x:c r="C88" s="48" t="str">
        <x:f>IF(B88="","",IFERROR(INDEX(Adherents!$B$2:$B$301,MATCH(B88,Adherents!$A$2:$A$301,0))&amp;" "&amp;INDEX(Adherents!$C$2:$C$301,MATCH(B88,Adherents!$A$2:$A$301,0)),"ID inconnu"))</x:f>
      </x:c>
      <x:c r="D88" s="48"/>
      <x:c r="E88" s="50"/>
      <x:c r="F88" s="50"/>
      <x:c r="G88" s="50" t="str">
        <x:f>IF(E88="","",MAX(0,E88-F88))</x:f>
      </x:c>
      <x:c r="H88" s="150"/>
      <x:c r="I88" s="150"/>
      <x:c r="J88" s="48"/>
      <x:c r="K88" s="48" t="str">
        <x:f>IF(B88="","",IF(F88&gt;=E88,"Payée",IF(F88&gt;0,"Partielle",IF(H88&lt;TODAY(),"En retard","À venir"))))</x:f>
      </x:c>
      <x:c r="L88" s="48" t="n">
        <x:f>IF(OR(H88="",K88&lt;&gt;"En retard"),0,TODAY()-H88)</x:f>
        <x:v>0</x:v>
      </x:c>
      <x:c r="M88" s="48"/>
      <x:c r="N88" s="48"/>
      <x:c r="O88" s="48"/>
      <x:c r="P88" s="48"/>
      <x:c r="Q88" s="48"/>
      <x:c r="R88" s="48"/>
      <x:c r="S88" s="48"/>
      <x:c r="T88" s="48"/>
      <x:c r="U88" s="48"/>
      <x:c r="V88" s="48"/>
    </x:row>
    <x:row r="89">
      <x:c r="A89" s="48"/>
      <x:c r="B89" s="48"/>
      <x:c r="C89" s="48" t="str">
        <x:f>IF(B89="","",IFERROR(INDEX(Adherents!$B$2:$B$301,MATCH(B89,Adherents!$A$2:$A$301,0))&amp;" "&amp;INDEX(Adherents!$C$2:$C$301,MATCH(B89,Adherents!$A$2:$A$301,0)),"ID inconnu"))</x:f>
      </x:c>
      <x:c r="D89" s="48"/>
      <x:c r="E89" s="50"/>
      <x:c r="F89" s="50"/>
      <x:c r="G89" s="50" t="str">
        <x:f>IF(E89="","",MAX(0,E89-F89))</x:f>
      </x:c>
      <x:c r="H89" s="150"/>
      <x:c r="I89" s="150"/>
      <x:c r="J89" s="48"/>
      <x:c r="K89" s="48" t="str">
        <x:f>IF(B89="","",IF(F89&gt;=E89,"Payée",IF(F89&gt;0,"Partielle",IF(H89&lt;TODAY(),"En retard","À venir"))))</x:f>
      </x:c>
      <x:c r="L89" s="48" t="n">
        <x:f>IF(OR(H89="",K89&lt;&gt;"En retard"),0,TODAY()-H89)</x:f>
        <x:v>0</x:v>
      </x:c>
      <x:c r="M89" s="48"/>
      <x:c r="N89" s="48"/>
      <x:c r="O89" s="48"/>
      <x:c r="P89" s="48"/>
      <x:c r="Q89" s="48"/>
      <x:c r="R89" s="48"/>
      <x:c r="S89" s="48"/>
      <x:c r="T89" s="48"/>
      <x:c r="U89" s="48"/>
      <x:c r="V89" s="48"/>
    </x:row>
    <x:row r="90">
      <x:c r="A90" s="48"/>
      <x:c r="B90" s="48"/>
      <x:c r="C90" s="48" t="str">
        <x:f>IF(B90="","",IFERROR(INDEX(Adherents!$B$2:$B$301,MATCH(B90,Adherents!$A$2:$A$301,0))&amp;" "&amp;INDEX(Adherents!$C$2:$C$301,MATCH(B90,Adherents!$A$2:$A$301,0)),"ID inconnu"))</x:f>
      </x:c>
      <x:c r="D90" s="48"/>
      <x:c r="E90" s="50"/>
      <x:c r="F90" s="50"/>
      <x:c r="G90" s="50" t="str">
        <x:f>IF(E90="","",MAX(0,E90-F90))</x:f>
      </x:c>
      <x:c r="H90" s="150"/>
      <x:c r="I90" s="150"/>
      <x:c r="J90" s="48"/>
      <x:c r="K90" s="48" t="str">
        <x:f>IF(B90="","",IF(F90&gt;=E90,"Payée",IF(F90&gt;0,"Partielle",IF(H90&lt;TODAY(),"En retard","À venir"))))</x:f>
      </x:c>
      <x:c r="L90" s="48" t="n">
        <x:f>IF(OR(H90="",K90&lt;&gt;"En retard"),0,TODAY()-H90)</x:f>
        <x:v>0</x:v>
      </x:c>
      <x:c r="M90" s="48"/>
      <x:c r="N90" s="48"/>
      <x:c r="O90" s="48"/>
      <x:c r="P90" s="48"/>
      <x:c r="Q90" s="48"/>
      <x:c r="R90" s="48"/>
      <x:c r="S90" s="48"/>
      <x:c r="T90" s="48"/>
      <x:c r="U90" s="48"/>
      <x:c r="V90" s="48"/>
    </x:row>
    <x:row r="91">
      <x:c r="A91" s="48"/>
      <x:c r="B91" s="48"/>
      <x:c r="C91" s="48" t="str">
        <x:f>IF(B91="","",IFERROR(INDEX(Adherents!$B$2:$B$301,MATCH(B91,Adherents!$A$2:$A$301,0))&amp;" "&amp;INDEX(Adherents!$C$2:$C$301,MATCH(B91,Adherents!$A$2:$A$301,0)),"ID inconnu"))</x:f>
      </x:c>
      <x:c r="D91" s="48"/>
      <x:c r="E91" s="50"/>
      <x:c r="F91" s="50"/>
      <x:c r="G91" s="50" t="str">
        <x:f>IF(E91="","",MAX(0,E91-F91))</x:f>
      </x:c>
      <x:c r="H91" s="150"/>
      <x:c r="I91" s="150"/>
      <x:c r="J91" s="48"/>
      <x:c r="K91" s="48" t="str">
        <x:f>IF(B91="","",IF(F91&gt;=E91,"Payée",IF(F91&gt;0,"Partielle",IF(H91&lt;TODAY(),"En retard","À venir"))))</x:f>
      </x:c>
      <x:c r="L91" s="48" t="n">
        <x:f>IF(OR(H91="",K91&lt;&gt;"En retard"),0,TODAY()-H91)</x:f>
        <x:v>0</x:v>
      </x:c>
      <x:c r="M91" s="48"/>
      <x:c r="N91" s="48"/>
      <x:c r="O91" s="48"/>
      <x:c r="P91" s="48"/>
      <x:c r="Q91" s="48"/>
      <x:c r="R91" s="48"/>
      <x:c r="S91" s="48"/>
      <x:c r="T91" s="48"/>
      <x:c r="U91" s="48"/>
      <x:c r="V91" s="48"/>
    </x:row>
    <x:row r="92">
      <x:c r="A92" s="48"/>
      <x:c r="B92" s="48"/>
      <x:c r="C92" s="48" t="str">
        <x:f>IF(B92="","",IFERROR(INDEX(Adherents!$B$2:$B$301,MATCH(B92,Adherents!$A$2:$A$301,0))&amp;" "&amp;INDEX(Adherents!$C$2:$C$301,MATCH(B92,Adherents!$A$2:$A$301,0)),"ID inconnu"))</x:f>
      </x:c>
      <x:c r="D92" s="48"/>
      <x:c r="E92" s="50"/>
      <x:c r="F92" s="50"/>
      <x:c r="G92" s="50" t="str">
        <x:f>IF(E92="","",MAX(0,E92-F92))</x:f>
      </x:c>
      <x:c r="H92" s="150"/>
      <x:c r="I92" s="150"/>
      <x:c r="J92" s="48"/>
      <x:c r="K92" s="48" t="str">
        <x:f>IF(B92="","",IF(F92&gt;=E92,"Payée",IF(F92&gt;0,"Partielle",IF(H92&lt;TODAY(),"En retard","À venir"))))</x:f>
      </x:c>
      <x:c r="L92" s="48" t="n">
        <x:f>IF(OR(H92="",K92&lt;&gt;"En retard"),0,TODAY()-H92)</x:f>
        <x:v>0</x:v>
      </x:c>
      <x:c r="M92" s="48"/>
      <x:c r="N92" s="48"/>
      <x:c r="O92" s="48"/>
      <x:c r="P92" s="48"/>
      <x:c r="Q92" s="48"/>
      <x:c r="R92" s="48"/>
      <x:c r="S92" s="48"/>
      <x:c r="T92" s="48"/>
      <x:c r="U92" s="48"/>
      <x:c r="V92" s="48"/>
    </x:row>
    <x:row r="93">
      <x:c r="A93" s="48"/>
      <x:c r="B93" s="48"/>
      <x:c r="C93" s="48" t="str">
        <x:f>IF(B93="","",IFERROR(INDEX(Adherents!$B$2:$B$301,MATCH(B93,Adherents!$A$2:$A$301,0))&amp;" "&amp;INDEX(Adherents!$C$2:$C$301,MATCH(B93,Adherents!$A$2:$A$301,0)),"ID inconnu"))</x:f>
      </x:c>
      <x:c r="D93" s="48"/>
      <x:c r="E93" s="50"/>
      <x:c r="F93" s="50"/>
      <x:c r="G93" s="50" t="str">
        <x:f>IF(E93="","",MAX(0,E93-F93))</x:f>
      </x:c>
      <x:c r="H93" s="150"/>
      <x:c r="I93" s="150"/>
      <x:c r="J93" s="48"/>
      <x:c r="K93" s="48" t="str">
        <x:f>IF(B93="","",IF(F93&gt;=E93,"Payée",IF(F93&gt;0,"Partielle",IF(H93&lt;TODAY(),"En retard","À venir"))))</x:f>
      </x:c>
      <x:c r="L93" s="48" t="n">
        <x:f>IF(OR(H93="",K93&lt;&gt;"En retard"),0,TODAY()-H93)</x:f>
        <x:v>0</x:v>
      </x:c>
      <x:c r="M93" s="48"/>
      <x:c r="N93" s="48"/>
      <x:c r="O93" s="48"/>
      <x:c r="P93" s="48"/>
      <x:c r="Q93" s="48"/>
      <x:c r="R93" s="48"/>
      <x:c r="S93" s="48"/>
      <x:c r="T93" s="48"/>
      <x:c r="U93" s="48"/>
      <x:c r="V93" s="48"/>
    </x:row>
    <x:row r="94">
      <x:c r="A94" s="48"/>
      <x:c r="B94" s="48"/>
      <x:c r="C94" s="48" t="str">
        <x:f>IF(B94="","",IFERROR(INDEX(Adherents!$B$2:$B$301,MATCH(B94,Adherents!$A$2:$A$301,0))&amp;" "&amp;INDEX(Adherents!$C$2:$C$301,MATCH(B94,Adherents!$A$2:$A$301,0)),"ID inconnu"))</x:f>
      </x:c>
      <x:c r="D94" s="48"/>
      <x:c r="E94" s="50"/>
      <x:c r="F94" s="50"/>
      <x:c r="G94" s="50" t="str">
        <x:f>IF(E94="","",MAX(0,E94-F94))</x:f>
      </x:c>
      <x:c r="H94" s="150"/>
      <x:c r="I94" s="150"/>
      <x:c r="J94" s="48"/>
      <x:c r="K94" s="48" t="str">
        <x:f>IF(B94="","",IF(F94&gt;=E94,"Payée",IF(F94&gt;0,"Partielle",IF(H94&lt;TODAY(),"En retard","À venir"))))</x:f>
      </x:c>
      <x:c r="L94" s="48" t="n">
        <x:f>IF(OR(H94="",K94&lt;&gt;"En retard"),0,TODAY()-H94)</x:f>
        <x:v>0</x:v>
      </x:c>
      <x:c r="M94" s="48"/>
      <x:c r="N94" s="48"/>
      <x:c r="O94" s="48"/>
      <x:c r="P94" s="48"/>
      <x:c r="Q94" s="48"/>
      <x:c r="R94" s="48"/>
      <x:c r="S94" s="48"/>
      <x:c r="T94" s="48"/>
      <x:c r="U94" s="48"/>
      <x:c r="V94" s="48"/>
    </x:row>
    <x:row r="95">
      <x:c r="A95" s="48"/>
      <x:c r="B95" s="48"/>
      <x:c r="C95" s="48" t="str">
        <x:f>IF(B95="","",IFERROR(INDEX(Adherents!$B$2:$B$301,MATCH(B95,Adherents!$A$2:$A$301,0))&amp;" "&amp;INDEX(Adherents!$C$2:$C$301,MATCH(B95,Adherents!$A$2:$A$301,0)),"ID inconnu"))</x:f>
      </x:c>
      <x:c r="D95" s="48"/>
      <x:c r="E95" s="50"/>
      <x:c r="F95" s="50"/>
      <x:c r="G95" s="50" t="str">
        <x:f>IF(E95="","",MAX(0,E95-F95))</x:f>
      </x:c>
      <x:c r="H95" s="150"/>
      <x:c r="I95" s="150"/>
      <x:c r="J95" s="48"/>
      <x:c r="K95" s="48" t="str">
        <x:f>IF(B95="","",IF(F95&gt;=E95,"Payée",IF(F95&gt;0,"Partielle",IF(H95&lt;TODAY(),"En retard","À venir"))))</x:f>
      </x:c>
      <x:c r="L95" s="48" t="n">
        <x:f>IF(OR(H95="",K95&lt;&gt;"En retard"),0,TODAY()-H95)</x:f>
        <x:v>0</x:v>
      </x:c>
      <x:c r="M95" s="48"/>
      <x:c r="N95" s="48"/>
      <x:c r="O95" s="48"/>
      <x:c r="P95" s="48"/>
      <x:c r="Q95" s="48"/>
      <x:c r="R95" s="48"/>
      <x:c r="S95" s="48"/>
      <x:c r="T95" s="48"/>
      <x:c r="U95" s="48"/>
      <x:c r="V95" s="48"/>
    </x:row>
    <x:row r="96">
      <x:c r="A96" s="48"/>
      <x:c r="B96" s="48"/>
      <x:c r="C96" s="48" t="str">
        <x:f>IF(B96="","",IFERROR(INDEX(Adherents!$B$2:$B$301,MATCH(B96,Adherents!$A$2:$A$301,0))&amp;" "&amp;INDEX(Adherents!$C$2:$C$301,MATCH(B96,Adherents!$A$2:$A$301,0)),"ID inconnu"))</x:f>
      </x:c>
      <x:c r="D96" s="48"/>
      <x:c r="E96" s="50"/>
      <x:c r="F96" s="50"/>
      <x:c r="G96" s="50" t="str">
        <x:f>IF(E96="","",MAX(0,E96-F96))</x:f>
      </x:c>
      <x:c r="H96" s="150"/>
      <x:c r="I96" s="150"/>
      <x:c r="J96" s="48"/>
      <x:c r="K96" s="48" t="str">
        <x:f>IF(B96="","",IF(F96&gt;=E96,"Payée",IF(F96&gt;0,"Partielle",IF(H96&lt;TODAY(),"En retard","À venir"))))</x:f>
      </x:c>
      <x:c r="L96" s="48" t="n">
        <x:f>IF(OR(H96="",K96&lt;&gt;"En retard"),0,TODAY()-H96)</x:f>
        <x:v>0</x:v>
      </x:c>
      <x:c r="M96" s="48"/>
      <x:c r="N96" s="48"/>
      <x:c r="O96" s="48"/>
      <x:c r="P96" s="48"/>
      <x:c r="Q96" s="48"/>
      <x:c r="R96" s="48"/>
      <x:c r="S96" s="48"/>
      <x:c r="T96" s="48"/>
      <x:c r="U96" s="48"/>
      <x:c r="V96" s="48"/>
    </x:row>
    <x:row r="97">
      <x:c r="A97" s="48"/>
      <x:c r="B97" s="48"/>
      <x:c r="C97" s="48" t="str">
        <x:f>IF(B97="","",IFERROR(INDEX(Adherents!$B$2:$B$301,MATCH(B97,Adherents!$A$2:$A$301,0))&amp;" "&amp;INDEX(Adherents!$C$2:$C$301,MATCH(B97,Adherents!$A$2:$A$301,0)),"ID inconnu"))</x:f>
      </x:c>
      <x:c r="D97" s="48"/>
      <x:c r="E97" s="50"/>
      <x:c r="F97" s="50"/>
      <x:c r="G97" s="50" t="str">
        <x:f>IF(E97="","",MAX(0,E97-F97))</x:f>
      </x:c>
      <x:c r="H97" s="150"/>
      <x:c r="I97" s="150"/>
      <x:c r="J97" s="48"/>
      <x:c r="K97" s="48" t="str">
        <x:f>IF(B97="","",IF(F97&gt;=E97,"Payée",IF(F97&gt;0,"Partielle",IF(H97&lt;TODAY(),"En retard","À venir"))))</x:f>
      </x:c>
      <x:c r="L97" s="48" t="n">
        <x:f>IF(OR(H97="",K97&lt;&gt;"En retard"),0,TODAY()-H97)</x:f>
        <x:v>0</x:v>
      </x:c>
      <x:c r="M97" s="48"/>
      <x:c r="N97" s="48"/>
      <x:c r="O97" s="48"/>
      <x:c r="P97" s="48"/>
      <x:c r="Q97" s="48"/>
      <x:c r="R97" s="48"/>
      <x:c r="S97" s="48"/>
      <x:c r="T97" s="48"/>
      <x:c r="U97" s="48"/>
      <x:c r="V97" s="48"/>
    </x:row>
    <x:row r="98">
      <x:c r="A98" s="48"/>
      <x:c r="B98" s="48"/>
      <x:c r="C98" s="48" t="str">
        <x:f>IF(B98="","",IFERROR(INDEX(Adherents!$B$2:$B$301,MATCH(B98,Adherents!$A$2:$A$301,0))&amp;" "&amp;INDEX(Adherents!$C$2:$C$301,MATCH(B98,Adherents!$A$2:$A$301,0)),"ID inconnu"))</x:f>
      </x:c>
      <x:c r="D98" s="48"/>
      <x:c r="E98" s="50"/>
      <x:c r="F98" s="50"/>
      <x:c r="G98" s="50" t="str">
        <x:f>IF(E98="","",MAX(0,E98-F98))</x:f>
      </x:c>
      <x:c r="H98" s="150"/>
      <x:c r="I98" s="150"/>
      <x:c r="J98" s="48"/>
      <x:c r="K98" s="48" t="str">
        <x:f>IF(B98="","",IF(F98&gt;=E98,"Payée",IF(F98&gt;0,"Partielle",IF(H98&lt;TODAY(),"En retard","À venir"))))</x:f>
      </x:c>
      <x:c r="L98" s="48" t="n">
        <x:f>IF(OR(H98="",K98&lt;&gt;"En retard"),0,TODAY()-H98)</x:f>
        <x:v>0</x:v>
      </x:c>
      <x:c r="M98" s="48"/>
      <x:c r="N98" s="48"/>
      <x:c r="O98" s="48"/>
      <x:c r="P98" s="48"/>
      <x:c r="Q98" s="48"/>
      <x:c r="R98" s="48"/>
      <x:c r="S98" s="48"/>
      <x:c r="T98" s="48"/>
      <x:c r="U98" s="48"/>
      <x:c r="V98" s="48"/>
    </x:row>
    <x:row r="99">
      <x:c r="A99" s="48"/>
      <x:c r="B99" s="48"/>
      <x:c r="C99" s="48" t="str">
        <x:f>IF(B99="","",IFERROR(INDEX(Adherents!$B$2:$B$301,MATCH(B99,Adherents!$A$2:$A$301,0))&amp;" "&amp;INDEX(Adherents!$C$2:$C$301,MATCH(B99,Adherents!$A$2:$A$301,0)),"ID inconnu"))</x:f>
      </x:c>
      <x:c r="D99" s="48"/>
      <x:c r="E99" s="50"/>
      <x:c r="F99" s="50"/>
      <x:c r="G99" s="50" t="str">
        <x:f>IF(E99="","",MAX(0,E99-F99))</x:f>
      </x:c>
      <x:c r="H99" s="150"/>
      <x:c r="I99" s="150"/>
      <x:c r="J99" s="48"/>
      <x:c r="K99" s="48" t="str">
        <x:f>IF(B99="","",IF(F99&gt;=E99,"Payée",IF(F99&gt;0,"Partielle",IF(H99&lt;TODAY(),"En retard","À venir"))))</x:f>
      </x:c>
      <x:c r="L99" s="48" t="n">
        <x:f>IF(OR(H99="",K99&lt;&gt;"En retard"),0,TODAY()-H99)</x:f>
        <x:v>0</x:v>
      </x:c>
      <x:c r="M99" s="48"/>
      <x:c r="N99" s="48"/>
      <x:c r="O99" s="48"/>
      <x:c r="P99" s="48"/>
      <x:c r="Q99" s="48"/>
      <x:c r="R99" s="48"/>
      <x:c r="S99" s="48"/>
      <x:c r="T99" s="48"/>
      <x:c r="U99" s="48"/>
      <x:c r="V99" s="48"/>
    </x:row>
    <x:row r="100">
      <x:c r="A100" s="48"/>
      <x:c r="B100" s="48"/>
      <x:c r="C100" s="48" t="str">
        <x:f>IF(B100="","",IFERROR(INDEX(Adherents!$B$2:$B$301,MATCH(B100,Adherents!$A$2:$A$301,0))&amp;" "&amp;INDEX(Adherents!$C$2:$C$301,MATCH(B100,Adherents!$A$2:$A$301,0)),"ID inconnu"))</x:f>
      </x:c>
      <x:c r="D100" s="48"/>
      <x:c r="E100" s="50"/>
      <x:c r="F100" s="50"/>
      <x:c r="G100" s="50" t="str">
        <x:f>IF(E100="","",MAX(0,E100-F100))</x:f>
      </x:c>
      <x:c r="H100" s="150"/>
      <x:c r="I100" s="150"/>
      <x:c r="J100" s="48"/>
      <x:c r="K100" s="48" t="str">
        <x:f>IF(B100="","",IF(F100&gt;=E100,"Payée",IF(F100&gt;0,"Partielle",IF(H100&lt;TODAY(),"En retard","À venir"))))</x:f>
      </x:c>
      <x:c r="L100" s="48" t="n">
        <x:f>IF(OR(H100="",K100&lt;&gt;"En retard"),0,TODAY()-H100)</x:f>
        <x:v>0</x:v>
      </x:c>
      <x:c r="M100" s="48"/>
      <x:c r="N100" s="48"/>
      <x:c r="O100" s="48"/>
      <x:c r="P100" s="48"/>
      <x:c r="Q100" s="48"/>
      <x:c r="R100" s="48"/>
      <x:c r="S100" s="48"/>
      <x:c r="T100" s="48"/>
      <x:c r="U100" s="48"/>
      <x:c r="V100" s="48"/>
    </x:row>
    <x:row r="101">
      <x:c r="A101" s="48"/>
      <x:c r="B101" s="48"/>
      <x:c r="C101" s="48" t="str">
        <x:f>IF(B101="","",IFERROR(INDEX(Adherents!$B$2:$B$301,MATCH(B101,Adherents!$A$2:$A$301,0))&amp;" "&amp;INDEX(Adherents!$C$2:$C$301,MATCH(B101,Adherents!$A$2:$A$301,0)),"ID inconnu"))</x:f>
      </x:c>
      <x:c r="D101" s="48"/>
      <x:c r="E101" s="50"/>
      <x:c r="F101" s="50"/>
      <x:c r="G101" s="50" t="str">
        <x:f>IF(E101="","",MAX(0,E101-F101))</x:f>
      </x:c>
      <x:c r="H101" s="150"/>
      <x:c r="I101" s="150"/>
      <x:c r="J101" s="48"/>
      <x:c r="K101" s="48" t="str">
        <x:f>IF(B101="","",IF(F101&gt;=E101,"Payée",IF(F101&gt;0,"Partielle",IF(H101&lt;TODAY(),"En retard","À venir"))))</x:f>
      </x:c>
      <x:c r="L101" s="48" t="n">
        <x:f>IF(OR(H101="",K101&lt;&gt;"En retard"),0,TODAY()-H101)</x:f>
        <x:v>0</x:v>
      </x:c>
      <x:c r="M101" s="48"/>
      <x:c r="N101" s="48"/>
      <x:c r="O101" s="48"/>
      <x:c r="P101" s="48"/>
      <x:c r="Q101" s="48"/>
      <x:c r="R101" s="48"/>
      <x:c r="S101" s="48"/>
      <x:c r="T101" s="48"/>
      <x:c r="U101" s="48"/>
      <x:c r="V101" s="48"/>
    </x:row>
    <x:row r="102">
      <x:c r="A102" s="48"/>
      <x:c r="B102" s="48"/>
      <x:c r="C102" s="48" t="str">
        <x:f>IF(B102="","",IFERROR(INDEX(Adherents!$B$2:$B$301,MATCH(B102,Adherents!$A$2:$A$301,0))&amp;" "&amp;INDEX(Adherents!$C$2:$C$301,MATCH(B102,Adherents!$A$2:$A$301,0)),"ID inconnu"))</x:f>
      </x:c>
      <x:c r="D102" s="48"/>
      <x:c r="E102" s="50"/>
      <x:c r="F102" s="50"/>
      <x:c r="G102" s="50" t="str">
        <x:f>IF(E102="","",MAX(0,E102-F102))</x:f>
      </x:c>
      <x:c r="H102" s="150"/>
      <x:c r="I102" s="150"/>
      <x:c r="J102" s="48"/>
      <x:c r="K102" s="48" t="str">
        <x:f>IF(B102="","",IF(F102&gt;=E102,"Payée",IF(F102&gt;0,"Partielle",IF(H102&lt;TODAY(),"En retard","À venir"))))</x:f>
      </x:c>
      <x:c r="L102" s="48" t="n">
        <x:f>IF(OR(H102="",K102&lt;&gt;"En retard"),0,TODAY()-H102)</x:f>
        <x:v>0</x:v>
      </x:c>
      <x:c r="M102" s="48"/>
      <x:c r="N102" s="48"/>
      <x:c r="O102" s="48"/>
      <x:c r="P102" s="48"/>
      <x:c r="Q102" s="48"/>
      <x:c r="R102" s="48"/>
      <x:c r="S102" s="48"/>
      <x:c r="T102" s="48"/>
      <x:c r="U102" s="48"/>
      <x:c r="V102" s="48"/>
    </x:row>
    <x:row r="103">
      <x:c r="A103" s="48"/>
      <x:c r="B103" s="48"/>
      <x:c r="C103" s="48" t="str">
        <x:f>IF(B103="","",IFERROR(INDEX(Adherents!$B$2:$B$301,MATCH(B103,Adherents!$A$2:$A$301,0))&amp;" "&amp;INDEX(Adherents!$C$2:$C$301,MATCH(B103,Adherents!$A$2:$A$301,0)),"ID inconnu"))</x:f>
      </x:c>
      <x:c r="D103" s="48"/>
      <x:c r="E103" s="50"/>
      <x:c r="F103" s="50"/>
      <x:c r="G103" s="50" t="str">
        <x:f>IF(E103="","",MAX(0,E103-F103))</x:f>
      </x:c>
      <x:c r="H103" s="150"/>
      <x:c r="I103" s="150"/>
      <x:c r="J103" s="48"/>
      <x:c r="K103" s="48" t="str">
        <x:f>IF(B103="","",IF(F103&gt;=E103,"Payée",IF(F103&gt;0,"Partielle",IF(H103&lt;TODAY(),"En retard","À venir"))))</x:f>
      </x:c>
      <x:c r="L103" s="48" t="n">
        <x:f>IF(OR(H103="",K103&lt;&gt;"En retard"),0,TODAY()-H103)</x:f>
        <x:v>0</x:v>
      </x:c>
      <x:c r="M103" s="48"/>
      <x:c r="N103" s="48"/>
      <x:c r="O103" s="48"/>
      <x:c r="P103" s="48"/>
      <x:c r="Q103" s="48"/>
      <x:c r="R103" s="48"/>
      <x:c r="S103" s="48"/>
      <x:c r="T103" s="48"/>
      <x:c r="U103" s="48"/>
      <x:c r="V103" s="48"/>
    </x:row>
    <x:row r="104">
      <x:c r="A104" s="48"/>
      <x:c r="B104" s="48"/>
      <x:c r="C104" s="48" t="str">
        <x:f>IF(B104="","",IFERROR(INDEX(Adherents!$B$2:$B$301,MATCH(B104,Adherents!$A$2:$A$301,0))&amp;" "&amp;INDEX(Adherents!$C$2:$C$301,MATCH(B104,Adherents!$A$2:$A$301,0)),"ID inconnu"))</x:f>
      </x:c>
      <x:c r="D104" s="48"/>
      <x:c r="E104" s="50"/>
      <x:c r="F104" s="50"/>
      <x:c r="G104" s="50" t="str">
        <x:f>IF(E104="","",MAX(0,E104-F104))</x:f>
      </x:c>
      <x:c r="H104" s="150"/>
      <x:c r="I104" s="150"/>
      <x:c r="J104" s="48"/>
      <x:c r="K104" s="48" t="str">
        <x:f>IF(B104="","",IF(F104&gt;=E104,"Payée",IF(F104&gt;0,"Partielle",IF(H104&lt;TODAY(),"En retard","À venir"))))</x:f>
      </x:c>
      <x:c r="L104" s="48" t="n">
        <x:f>IF(OR(H104="",K104&lt;&gt;"En retard"),0,TODAY()-H104)</x:f>
        <x:v>0</x:v>
      </x:c>
      <x:c r="M104" s="48"/>
      <x:c r="N104" s="48"/>
      <x:c r="O104" s="48"/>
      <x:c r="P104" s="48"/>
      <x:c r="Q104" s="48"/>
      <x:c r="R104" s="48"/>
      <x:c r="S104" s="48"/>
      <x:c r="T104" s="48"/>
      <x:c r="U104" s="48"/>
      <x:c r="V104" s="48"/>
    </x:row>
    <x:row r="105">
      <x:c r="A105" s="48"/>
      <x:c r="B105" s="48"/>
      <x:c r="C105" s="48" t="str">
        <x:f>IF(B105="","",IFERROR(INDEX(Adherents!$B$2:$B$301,MATCH(B105,Adherents!$A$2:$A$301,0))&amp;" "&amp;INDEX(Adherents!$C$2:$C$301,MATCH(B105,Adherents!$A$2:$A$301,0)),"ID inconnu"))</x:f>
      </x:c>
      <x:c r="D105" s="48"/>
      <x:c r="E105" s="50"/>
      <x:c r="F105" s="50"/>
      <x:c r="G105" s="50" t="str">
        <x:f>IF(E105="","",MAX(0,E105-F105))</x:f>
      </x:c>
      <x:c r="H105" s="150"/>
      <x:c r="I105" s="150"/>
      <x:c r="J105" s="48"/>
      <x:c r="K105" s="48" t="str">
        <x:f>IF(B105="","",IF(F105&gt;=E105,"Payée",IF(F105&gt;0,"Partielle",IF(H105&lt;TODAY(),"En retard","À venir"))))</x:f>
      </x:c>
      <x:c r="L105" s="48" t="n">
        <x:f>IF(OR(H105="",K105&lt;&gt;"En retard"),0,TODAY()-H105)</x:f>
        <x:v>0</x:v>
      </x:c>
      <x:c r="M105" s="48"/>
      <x:c r="N105" s="48"/>
      <x:c r="O105" s="48"/>
      <x:c r="P105" s="48"/>
      <x:c r="Q105" s="48"/>
      <x:c r="R105" s="48"/>
      <x:c r="S105" s="48"/>
      <x:c r="T105" s="48"/>
      <x:c r="U105" s="48"/>
      <x:c r="V105" s="48"/>
    </x:row>
    <x:row r="106">
      <x:c r="A106" s="48"/>
      <x:c r="B106" s="48"/>
      <x:c r="C106" s="48" t="str">
        <x:f>IF(B106="","",IFERROR(INDEX(Adherents!$B$2:$B$301,MATCH(B106,Adherents!$A$2:$A$301,0))&amp;" "&amp;INDEX(Adherents!$C$2:$C$301,MATCH(B106,Adherents!$A$2:$A$301,0)),"ID inconnu"))</x:f>
      </x:c>
      <x:c r="D106" s="48"/>
      <x:c r="E106" s="50"/>
      <x:c r="F106" s="50"/>
      <x:c r="G106" s="50" t="str">
        <x:f>IF(E106="","",MAX(0,E106-F106))</x:f>
      </x:c>
      <x:c r="H106" s="150"/>
      <x:c r="I106" s="150"/>
      <x:c r="J106" s="48"/>
      <x:c r="K106" s="48" t="str">
        <x:f>IF(B106="","",IF(F106&gt;=E106,"Payée",IF(F106&gt;0,"Partielle",IF(H106&lt;TODAY(),"En retard","À venir"))))</x:f>
      </x:c>
      <x:c r="L106" s="48" t="n">
        <x:f>IF(OR(H106="",K106&lt;&gt;"En retard"),0,TODAY()-H106)</x:f>
        <x:v>0</x:v>
      </x:c>
      <x:c r="M106" s="48"/>
      <x:c r="N106" s="48"/>
      <x:c r="O106" s="48"/>
      <x:c r="P106" s="48"/>
      <x:c r="Q106" s="48"/>
      <x:c r="R106" s="48"/>
      <x:c r="S106" s="48"/>
      <x:c r="T106" s="48"/>
      <x:c r="U106" s="48"/>
      <x:c r="V106" s="48"/>
    </x:row>
    <x:row r="107">
      <x:c r="A107" s="48"/>
      <x:c r="B107" s="48"/>
      <x:c r="C107" s="48" t="str">
        <x:f>IF(B107="","",IFERROR(INDEX(Adherents!$B$2:$B$301,MATCH(B107,Adherents!$A$2:$A$301,0))&amp;" "&amp;INDEX(Adherents!$C$2:$C$301,MATCH(B107,Adherents!$A$2:$A$301,0)),"ID inconnu"))</x:f>
      </x:c>
      <x:c r="D107" s="48"/>
      <x:c r="E107" s="50"/>
      <x:c r="F107" s="50"/>
      <x:c r="G107" s="50" t="str">
        <x:f>IF(E107="","",MAX(0,E107-F107))</x:f>
      </x:c>
      <x:c r="H107" s="150"/>
      <x:c r="I107" s="150"/>
      <x:c r="J107" s="48"/>
      <x:c r="K107" s="48" t="str">
        <x:f>IF(B107="","",IF(F107&gt;=E107,"Payée",IF(F107&gt;0,"Partielle",IF(H107&lt;TODAY(),"En retard","À venir"))))</x:f>
      </x:c>
      <x:c r="L107" s="48" t="n">
        <x:f>IF(OR(H107="",K107&lt;&gt;"En retard"),0,TODAY()-H107)</x:f>
        <x:v>0</x:v>
      </x:c>
      <x:c r="M107" s="48"/>
      <x:c r="N107" s="48"/>
      <x:c r="O107" s="48"/>
      <x:c r="P107" s="48"/>
      <x:c r="Q107" s="48"/>
      <x:c r="R107" s="48"/>
      <x:c r="S107" s="48"/>
      <x:c r="T107" s="48"/>
      <x:c r="U107" s="48"/>
      <x:c r="V107" s="48"/>
    </x:row>
    <x:row r="108">
      <x:c r="A108" s="48"/>
      <x:c r="B108" s="48"/>
      <x:c r="C108" s="48" t="str">
        <x:f>IF(B108="","",IFERROR(INDEX(Adherents!$B$2:$B$301,MATCH(B108,Adherents!$A$2:$A$301,0))&amp;" "&amp;INDEX(Adherents!$C$2:$C$301,MATCH(B108,Adherents!$A$2:$A$301,0)),"ID inconnu"))</x:f>
      </x:c>
      <x:c r="D108" s="48"/>
      <x:c r="E108" s="50"/>
      <x:c r="F108" s="50"/>
      <x:c r="G108" s="50" t="str">
        <x:f>IF(E108="","",MAX(0,E108-F108))</x:f>
      </x:c>
      <x:c r="H108" s="150"/>
      <x:c r="I108" s="150"/>
      <x:c r="J108" s="48"/>
      <x:c r="K108" s="48" t="str">
        <x:f>IF(B108="","",IF(F108&gt;=E108,"Payée",IF(F108&gt;0,"Partielle",IF(H108&lt;TODAY(),"En retard","À venir"))))</x:f>
      </x:c>
      <x:c r="L108" s="48" t="n">
        <x:f>IF(OR(H108="",K108&lt;&gt;"En retard"),0,TODAY()-H108)</x:f>
        <x:v>0</x:v>
      </x:c>
      <x:c r="M108" s="48"/>
      <x:c r="N108" s="48"/>
      <x:c r="O108" s="48"/>
      <x:c r="P108" s="48"/>
      <x:c r="Q108" s="48"/>
      <x:c r="R108" s="48"/>
      <x:c r="S108" s="48"/>
      <x:c r="T108" s="48"/>
      <x:c r="U108" s="48"/>
      <x:c r="V108" s="48"/>
    </x:row>
    <x:row r="109">
      <x:c r="A109" s="48"/>
      <x:c r="B109" s="48"/>
      <x:c r="C109" s="48" t="str">
        <x:f>IF(B109="","",IFERROR(INDEX(Adherents!$B$2:$B$301,MATCH(B109,Adherents!$A$2:$A$301,0))&amp;" "&amp;INDEX(Adherents!$C$2:$C$301,MATCH(B109,Adherents!$A$2:$A$301,0)),"ID inconnu"))</x:f>
      </x:c>
      <x:c r="D109" s="48"/>
      <x:c r="E109" s="50"/>
      <x:c r="F109" s="50"/>
      <x:c r="G109" s="50" t="str">
        <x:f>IF(E109="","",MAX(0,E109-F109))</x:f>
      </x:c>
      <x:c r="H109" s="150"/>
      <x:c r="I109" s="150"/>
      <x:c r="J109" s="48"/>
      <x:c r="K109" s="48" t="str">
        <x:f>IF(B109="","",IF(F109&gt;=E109,"Payée",IF(F109&gt;0,"Partielle",IF(H109&lt;TODAY(),"En retard","À venir"))))</x:f>
      </x:c>
      <x:c r="L109" s="48" t="n">
        <x:f>IF(OR(H109="",K109&lt;&gt;"En retard"),0,TODAY()-H109)</x:f>
        <x:v>0</x:v>
      </x:c>
      <x:c r="M109" s="48"/>
      <x:c r="N109" s="48"/>
      <x:c r="O109" s="48"/>
      <x:c r="P109" s="48"/>
      <x:c r="Q109" s="48"/>
      <x:c r="R109" s="48"/>
      <x:c r="S109" s="48"/>
      <x:c r="T109" s="48"/>
      <x:c r="U109" s="48"/>
      <x:c r="V109" s="48"/>
    </x:row>
    <x:row r="110">
      <x:c r="A110" s="48"/>
      <x:c r="B110" s="48"/>
      <x:c r="C110" s="48" t="str">
        <x:f>IF(B110="","",IFERROR(INDEX(Adherents!$B$2:$B$301,MATCH(B110,Adherents!$A$2:$A$301,0))&amp;" "&amp;INDEX(Adherents!$C$2:$C$301,MATCH(B110,Adherents!$A$2:$A$301,0)),"ID inconnu"))</x:f>
      </x:c>
      <x:c r="D110" s="48"/>
      <x:c r="E110" s="50"/>
      <x:c r="F110" s="50"/>
      <x:c r="G110" s="50" t="str">
        <x:f>IF(E110="","",MAX(0,E110-F110))</x:f>
      </x:c>
      <x:c r="H110" s="150"/>
      <x:c r="I110" s="150"/>
      <x:c r="J110" s="48"/>
      <x:c r="K110" s="48" t="str">
        <x:f>IF(B110="","",IF(F110&gt;=E110,"Payée",IF(F110&gt;0,"Partielle",IF(H110&lt;TODAY(),"En retard","À venir"))))</x:f>
      </x:c>
      <x:c r="L110" s="48" t="n">
        <x:f>IF(OR(H110="",K110&lt;&gt;"En retard"),0,TODAY()-H110)</x:f>
        <x:v>0</x:v>
      </x:c>
      <x:c r="M110" s="48"/>
      <x:c r="N110" s="48"/>
      <x:c r="O110" s="48"/>
      <x:c r="P110" s="48"/>
      <x:c r="Q110" s="48"/>
      <x:c r="R110" s="48"/>
      <x:c r="S110" s="48"/>
      <x:c r="T110" s="48"/>
      <x:c r="U110" s="48"/>
      <x:c r="V110" s="48"/>
    </x:row>
    <x:row r="111">
      <x:c r="A111" s="48"/>
      <x:c r="B111" s="48"/>
      <x:c r="C111" s="48" t="str">
        <x:f>IF(B111="","",IFERROR(INDEX(Adherents!$B$2:$B$301,MATCH(B111,Adherents!$A$2:$A$301,0))&amp;" "&amp;INDEX(Adherents!$C$2:$C$301,MATCH(B111,Adherents!$A$2:$A$301,0)),"ID inconnu"))</x:f>
      </x:c>
      <x:c r="D111" s="48"/>
      <x:c r="E111" s="50"/>
      <x:c r="F111" s="50"/>
      <x:c r="G111" s="50" t="str">
        <x:f>IF(E111="","",MAX(0,E111-F111))</x:f>
      </x:c>
      <x:c r="H111" s="150"/>
      <x:c r="I111" s="150"/>
      <x:c r="J111" s="48"/>
      <x:c r="K111" s="48" t="str">
        <x:f>IF(B111="","",IF(F111&gt;=E111,"Payée",IF(F111&gt;0,"Partielle",IF(H111&lt;TODAY(),"En retard","À venir"))))</x:f>
      </x:c>
      <x:c r="L111" s="48" t="n">
        <x:f>IF(OR(H111="",K111&lt;&gt;"En retard"),0,TODAY()-H111)</x:f>
        <x:v>0</x:v>
      </x:c>
      <x:c r="M111" s="48"/>
      <x:c r="N111" s="48"/>
      <x:c r="O111" s="48"/>
      <x:c r="P111" s="48"/>
      <x:c r="Q111" s="48"/>
      <x:c r="R111" s="48"/>
      <x:c r="S111" s="48"/>
      <x:c r="T111" s="48"/>
      <x:c r="U111" s="48"/>
      <x:c r="V111" s="48"/>
    </x:row>
    <x:row r="112">
      <x:c r="A112" s="48"/>
      <x:c r="B112" s="48"/>
      <x:c r="C112" s="48" t="str">
        <x:f>IF(B112="","",IFERROR(INDEX(Adherents!$B$2:$B$301,MATCH(B112,Adherents!$A$2:$A$301,0))&amp;" "&amp;INDEX(Adherents!$C$2:$C$301,MATCH(B112,Adherents!$A$2:$A$301,0)),"ID inconnu"))</x:f>
      </x:c>
      <x:c r="D112" s="48"/>
      <x:c r="E112" s="50"/>
      <x:c r="F112" s="50"/>
      <x:c r="G112" s="50" t="str">
        <x:f>IF(E112="","",MAX(0,E112-F112))</x:f>
      </x:c>
      <x:c r="H112" s="150"/>
      <x:c r="I112" s="150"/>
      <x:c r="J112" s="48"/>
      <x:c r="K112" s="48" t="str">
        <x:f>IF(B112="","",IF(F112&gt;=E112,"Payée",IF(F112&gt;0,"Partielle",IF(H112&lt;TODAY(),"En retard","À venir"))))</x:f>
      </x:c>
      <x:c r="L112" s="48" t="n">
        <x:f>IF(OR(H112="",K112&lt;&gt;"En retard"),0,TODAY()-H112)</x:f>
        <x:v>0</x:v>
      </x:c>
      <x:c r="M112" s="48"/>
      <x:c r="N112" s="48"/>
      <x:c r="O112" s="48"/>
      <x:c r="P112" s="48"/>
      <x:c r="Q112" s="48"/>
      <x:c r="R112" s="48"/>
      <x:c r="S112" s="48"/>
      <x:c r="T112" s="48"/>
      <x:c r="U112" s="48"/>
      <x:c r="V112" s="48"/>
    </x:row>
    <x:row r="113">
      <x:c r="A113" s="48"/>
      <x:c r="B113" s="48"/>
      <x:c r="C113" s="48" t="str">
        <x:f>IF(B113="","",IFERROR(INDEX(Adherents!$B$2:$B$301,MATCH(B113,Adherents!$A$2:$A$301,0))&amp;" "&amp;INDEX(Adherents!$C$2:$C$301,MATCH(B113,Adherents!$A$2:$A$301,0)),"ID inconnu"))</x:f>
      </x:c>
      <x:c r="D113" s="48"/>
      <x:c r="E113" s="50"/>
      <x:c r="F113" s="50"/>
      <x:c r="G113" s="50" t="str">
        <x:f>IF(E113="","",MAX(0,E113-F113))</x:f>
      </x:c>
      <x:c r="H113" s="150"/>
      <x:c r="I113" s="150"/>
      <x:c r="J113" s="48"/>
      <x:c r="K113" s="48" t="str">
        <x:f>IF(B113="","",IF(F113&gt;=E113,"Payée",IF(F113&gt;0,"Partielle",IF(H113&lt;TODAY(),"En retard","À venir"))))</x:f>
      </x:c>
      <x:c r="L113" s="48" t="n">
        <x:f>IF(OR(H113="",K113&lt;&gt;"En retard"),0,TODAY()-H113)</x:f>
        <x:v>0</x:v>
      </x:c>
      <x:c r="M113" s="48"/>
      <x:c r="N113" s="48"/>
      <x:c r="O113" s="48"/>
      <x:c r="P113" s="48"/>
      <x:c r="Q113" s="48"/>
      <x:c r="R113" s="48"/>
      <x:c r="S113" s="48"/>
      <x:c r="T113" s="48"/>
      <x:c r="U113" s="48"/>
      <x:c r="V113" s="48"/>
    </x:row>
    <x:row r="114">
      <x:c r="A114" s="48"/>
      <x:c r="B114" s="48"/>
      <x:c r="C114" s="48" t="str">
        <x:f>IF(B114="","",IFERROR(INDEX(Adherents!$B$2:$B$301,MATCH(B114,Adherents!$A$2:$A$301,0))&amp;" "&amp;INDEX(Adherents!$C$2:$C$301,MATCH(B114,Adherents!$A$2:$A$301,0)),"ID inconnu"))</x:f>
      </x:c>
      <x:c r="D114" s="48"/>
      <x:c r="E114" s="50"/>
      <x:c r="F114" s="50"/>
      <x:c r="G114" s="50" t="str">
        <x:f>IF(E114="","",MAX(0,E114-F114))</x:f>
      </x:c>
      <x:c r="H114" s="150"/>
      <x:c r="I114" s="150"/>
      <x:c r="J114" s="48"/>
      <x:c r="K114" s="48" t="str">
        <x:f>IF(B114="","",IF(F114&gt;=E114,"Payée",IF(F114&gt;0,"Partielle",IF(H114&lt;TODAY(),"En retard","À venir"))))</x:f>
      </x:c>
      <x:c r="L114" s="48" t="n">
        <x:f>IF(OR(H114="",K114&lt;&gt;"En retard"),0,TODAY()-H114)</x:f>
        <x:v>0</x:v>
      </x:c>
      <x:c r="M114" s="48"/>
      <x:c r="N114" s="48"/>
      <x:c r="O114" s="48"/>
      <x:c r="P114" s="48"/>
      <x:c r="Q114" s="48"/>
      <x:c r="R114" s="48"/>
      <x:c r="S114" s="48"/>
      <x:c r="T114" s="48"/>
      <x:c r="U114" s="48"/>
      <x:c r="V114" s="48"/>
    </x:row>
    <x:row r="115">
      <x:c r="A115" s="48"/>
      <x:c r="B115" s="48"/>
      <x:c r="C115" s="48" t="str">
        <x:f>IF(B115="","",IFERROR(INDEX(Adherents!$B$2:$B$301,MATCH(B115,Adherents!$A$2:$A$301,0))&amp;" "&amp;INDEX(Adherents!$C$2:$C$301,MATCH(B115,Adherents!$A$2:$A$301,0)),"ID inconnu"))</x:f>
      </x:c>
      <x:c r="D115" s="48"/>
      <x:c r="E115" s="50"/>
      <x:c r="F115" s="50"/>
      <x:c r="G115" s="50" t="str">
        <x:f>IF(E115="","",MAX(0,E115-F115))</x:f>
      </x:c>
      <x:c r="H115" s="150"/>
      <x:c r="I115" s="150"/>
      <x:c r="J115" s="48"/>
      <x:c r="K115" s="48" t="str">
        <x:f>IF(B115="","",IF(F115&gt;=E115,"Payée",IF(F115&gt;0,"Partielle",IF(H115&lt;TODAY(),"En retard","À venir"))))</x:f>
      </x:c>
      <x:c r="L115" s="48" t="n">
        <x:f>IF(OR(H115="",K115&lt;&gt;"En retard"),0,TODAY()-H115)</x:f>
        <x:v>0</x:v>
      </x:c>
      <x:c r="M115" s="48"/>
      <x:c r="N115" s="48"/>
      <x:c r="O115" s="48"/>
      <x:c r="P115" s="48"/>
      <x:c r="Q115" s="48"/>
      <x:c r="R115" s="48"/>
      <x:c r="S115" s="48"/>
      <x:c r="T115" s="48"/>
      <x:c r="U115" s="48"/>
      <x:c r="V115" s="48"/>
    </x:row>
    <x:row r="116">
      <x:c r="A116" s="48"/>
      <x:c r="B116" s="48"/>
      <x:c r="C116" s="48" t="str">
        <x:f>IF(B116="","",IFERROR(INDEX(Adherents!$B$2:$B$301,MATCH(B116,Adherents!$A$2:$A$301,0))&amp;" "&amp;INDEX(Adherents!$C$2:$C$301,MATCH(B116,Adherents!$A$2:$A$301,0)),"ID inconnu"))</x:f>
      </x:c>
      <x:c r="D116" s="48"/>
      <x:c r="E116" s="50"/>
      <x:c r="F116" s="50"/>
      <x:c r="G116" s="50" t="str">
        <x:f>IF(E116="","",MAX(0,E116-F116))</x:f>
      </x:c>
      <x:c r="H116" s="150"/>
      <x:c r="I116" s="150"/>
      <x:c r="J116" s="48"/>
      <x:c r="K116" s="48" t="str">
        <x:f>IF(B116="","",IF(F116&gt;=E116,"Payée",IF(F116&gt;0,"Partielle",IF(H116&lt;TODAY(),"En retard","À venir"))))</x:f>
      </x:c>
      <x:c r="L116" s="48" t="n">
        <x:f>IF(OR(H116="",K116&lt;&gt;"En retard"),0,TODAY()-H116)</x:f>
        <x:v>0</x:v>
      </x:c>
      <x:c r="M116" s="48"/>
      <x:c r="N116" s="48"/>
      <x:c r="O116" s="48"/>
      <x:c r="P116" s="48"/>
      <x:c r="Q116" s="48"/>
      <x:c r="R116" s="48"/>
      <x:c r="S116" s="48"/>
      <x:c r="T116" s="48"/>
      <x:c r="U116" s="48"/>
      <x:c r="V116" s="48"/>
    </x:row>
    <x:row r="117">
      <x:c r="A117" s="48"/>
      <x:c r="B117" s="48"/>
      <x:c r="C117" s="48" t="str">
        <x:f>IF(B117="","",IFERROR(INDEX(Adherents!$B$2:$B$301,MATCH(B117,Adherents!$A$2:$A$301,0))&amp;" "&amp;INDEX(Adherents!$C$2:$C$301,MATCH(B117,Adherents!$A$2:$A$301,0)),"ID inconnu"))</x:f>
      </x:c>
      <x:c r="D117" s="48"/>
      <x:c r="E117" s="50"/>
      <x:c r="F117" s="50"/>
      <x:c r="G117" s="50" t="str">
        <x:f>IF(E117="","",MAX(0,E117-F117))</x:f>
      </x:c>
      <x:c r="H117" s="150"/>
      <x:c r="I117" s="150"/>
      <x:c r="J117" s="48"/>
      <x:c r="K117" s="48" t="str">
        <x:f>IF(B117="","",IF(F117&gt;=E117,"Payée",IF(F117&gt;0,"Partielle",IF(H117&lt;TODAY(),"En retard","À venir"))))</x:f>
      </x:c>
      <x:c r="L117" s="48" t="n">
        <x:f>IF(OR(H117="",K117&lt;&gt;"En retard"),0,TODAY()-H117)</x:f>
        <x:v>0</x:v>
      </x:c>
      <x:c r="M117" s="48"/>
      <x:c r="N117" s="48"/>
      <x:c r="O117" s="48"/>
      <x:c r="P117" s="48"/>
      <x:c r="Q117" s="48"/>
      <x:c r="R117" s="48"/>
      <x:c r="S117" s="48"/>
      <x:c r="T117" s="48"/>
      <x:c r="U117" s="48"/>
      <x:c r="V117" s="48"/>
    </x:row>
    <x:row r="118">
      <x:c r="A118" s="48"/>
      <x:c r="B118" s="48"/>
      <x:c r="C118" s="48" t="str">
        <x:f>IF(B118="","",IFERROR(INDEX(Adherents!$B$2:$B$301,MATCH(B118,Adherents!$A$2:$A$301,0))&amp;" "&amp;INDEX(Adherents!$C$2:$C$301,MATCH(B118,Adherents!$A$2:$A$301,0)),"ID inconnu"))</x:f>
      </x:c>
      <x:c r="D118" s="48"/>
      <x:c r="E118" s="50"/>
      <x:c r="F118" s="50"/>
      <x:c r="G118" s="50" t="str">
        <x:f>IF(E118="","",MAX(0,E118-F118))</x:f>
      </x:c>
      <x:c r="H118" s="150"/>
      <x:c r="I118" s="150"/>
      <x:c r="J118" s="48"/>
      <x:c r="K118" s="48" t="str">
        <x:f>IF(B118="","",IF(F118&gt;=E118,"Payée",IF(F118&gt;0,"Partielle",IF(H118&lt;TODAY(),"En retard","À venir"))))</x:f>
      </x:c>
      <x:c r="L118" s="48" t="n">
        <x:f>IF(OR(H118="",K118&lt;&gt;"En retard"),0,TODAY()-H118)</x:f>
        <x:v>0</x:v>
      </x:c>
      <x:c r="M118" s="48"/>
      <x:c r="N118" s="48"/>
      <x:c r="O118" s="48"/>
      <x:c r="P118" s="48"/>
      <x:c r="Q118" s="48"/>
      <x:c r="R118" s="48"/>
      <x:c r="S118" s="48"/>
      <x:c r="T118" s="48"/>
      <x:c r="U118" s="48"/>
      <x:c r="V118" s="48"/>
    </x:row>
    <x:row r="119">
      <x:c r="A119" s="48"/>
      <x:c r="B119" s="48"/>
      <x:c r="C119" s="48" t="str">
        <x:f>IF(B119="","",IFERROR(INDEX(Adherents!$B$2:$B$301,MATCH(B119,Adherents!$A$2:$A$301,0))&amp;" "&amp;INDEX(Adherents!$C$2:$C$301,MATCH(B119,Adherents!$A$2:$A$301,0)),"ID inconnu"))</x:f>
      </x:c>
      <x:c r="D119" s="48"/>
      <x:c r="E119" s="50"/>
      <x:c r="F119" s="50"/>
      <x:c r="G119" s="50" t="str">
        <x:f>IF(E119="","",MAX(0,E119-F119))</x:f>
      </x:c>
      <x:c r="H119" s="150"/>
      <x:c r="I119" s="150"/>
      <x:c r="J119" s="48"/>
      <x:c r="K119" s="48" t="str">
        <x:f>IF(B119="","",IF(F119&gt;=E119,"Payée",IF(F119&gt;0,"Partielle",IF(H119&lt;TODAY(),"En retard","À venir"))))</x:f>
      </x:c>
      <x:c r="L119" s="48" t="n">
        <x:f>IF(OR(H119="",K119&lt;&gt;"En retard"),0,TODAY()-H119)</x:f>
        <x:v>0</x:v>
      </x:c>
      <x:c r="M119" s="48"/>
      <x:c r="N119" s="48"/>
      <x:c r="O119" s="48"/>
      <x:c r="P119" s="48"/>
      <x:c r="Q119" s="48"/>
      <x:c r="R119" s="48"/>
      <x:c r="S119" s="48"/>
      <x:c r="T119" s="48"/>
      <x:c r="U119" s="48"/>
      <x:c r="V119" s="48"/>
    </x:row>
    <x:row r="120">
      <x:c r="A120" s="48"/>
      <x:c r="B120" s="48"/>
      <x:c r="C120" s="48" t="str">
        <x:f>IF(B120="","",IFERROR(INDEX(Adherents!$B$2:$B$301,MATCH(B120,Adherents!$A$2:$A$301,0))&amp;" "&amp;INDEX(Adherents!$C$2:$C$301,MATCH(B120,Adherents!$A$2:$A$301,0)),"ID inconnu"))</x:f>
      </x:c>
      <x:c r="D120" s="48"/>
      <x:c r="E120" s="50"/>
      <x:c r="F120" s="50"/>
      <x:c r="G120" s="50" t="str">
        <x:f>IF(E120="","",MAX(0,E120-F120))</x:f>
      </x:c>
      <x:c r="H120" s="150"/>
      <x:c r="I120" s="150"/>
      <x:c r="J120" s="48"/>
      <x:c r="K120" s="48" t="str">
        <x:f>IF(B120="","",IF(F120&gt;=E120,"Payée",IF(F120&gt;0,"Partielle",IF(H120&lt;TODAY(),"En retard","À venir"))))</x:f>
      </x:c>
      <x:c r="L120" s="48" t="n">
        <x:f>IF(OR(H120="",K120&lt;&gt;"En retard"),0,TODAY()-H120)</x:f>
        <x:v>0</x:v>
      </x:c>
      <x:c r="M120" s="48"/>
      <x:c r="N120" s="48"/>
      <x:c r="O120" s="48"/>
      <x:c r="P120" s="48"/>
      <x:c r="Q120" s="48"/>
      <x:c r="R120" s="48"/>
      <x:c r="S120" s="48"/>
      <x:c r="T120" s="48"/>
      <x:c r="U120" s="48"/>
      <x:c r="V120" s="48"/>
    </x:row>
    <x:row r="121">
      <x:c r="A121" s="48"/>
      <x:c r="B121" s="48"/>
      <x:c r="C121" s="48" t="str">
        <x:f>IF(B121="","",IFERROR(INDEX(Adherents!$B$2:$B$301,MATCH(B121,Adherents!$A$2:$A$301,0))&amp;" "&amp;INDEX(Adherents!$C$2:$C$301,MATCH(B121,Adherents!$A$2:$A$301,0)),"ID inconnu"))</x:f>
      </x:c>
      <x:c r="D121" s="48"/>
      <x:c r="E121" s="50"/>
      <x:c r="F121" s="50"/>
      <x:c r="G121" s="50" t="str">
        <x:f>IF(E121="","",MAX(0,E121-F121))</x:f>
      </x:c>
      <x:c r="H121" s="150"/>
      <x:c r="I121" s="150"/>
      <x:c r="J121" s="48"/>
      <x:c r="K121" s="48" t="str">
        <x:f>IF(B121="","",IF(F121&gt;=E121,"Payée",IF(F121&gt;0,"Partielle",IF(H121&lt;TODAY(),"En retard","À venir"))))</x:f>
      </x:c>
      <x:c r="L121" s="48" t="n">
        <x:f>IF(OR(H121="",K121&lt;&gt;"En retard"),0,TODAY()-H121)</x:f>
        <x:v>0</x:v>
      </x:c>
      <x:c r="M121" s="48"/>
      <x:c r="N121" s="48"/>
      <x:c r="O121" s="48"/>
      <x:c r="P121" s="48"/>
      <x:c r="Q121" s="48"/>
      <x:c r="R121" s="48"/>
      <x:c r="S121" s="48"/>
      <x:c r="T121" s="48"/>
      <x:c r="U121" s="48"/>
      <x:c r="V121" s="48"/>
    </x:row>
    <x:row r="122">
      <x:c r="A122" s="48"/>
      <x:c r="B122" s="48"/>
      <x:c r="C122" s="48" t="str">
        <x:f>IF(B122="","",IFERROR(INDEX(Adherents!$B$2:$B$301,MATCH(B122,Adherents!$A$2:$A$301,0))&amp;" "&amp;INDEX(Adherents!$C$2:$C$301,MATCH(B122,Adherents!$A$2:$A$301,0)),"ID inconnu"))</x:f>
      </x:c>
      <x:c r="D122" s="48"/>
      <x:c r="E122" s="50"/>
      <x:c r="F122" s="50"/>
      <x:c r="G122" s="50" t="str">
        <x:f>IF(E122="","",MAX(0,E122-F122))</x:f>
      </x:c>
      <x:c r="H122" s="150"/>
      <x:c r="I122" s="150"/>
      <x:c r="J122" s="48"/>
      <x:c r="K122" s="48" t="str">
        <x:f>IF(B122="","",IF(F122&gt;=E122,"Payée",IF(F122&gt;0,"Partielle",IF(H122&lt;TODAY(),"En retard","À venir"))))</x:f>
      </x:c>
      <x:c r="L122" s="48" t="n">
        <x:f>IF(OR(H122="",K122&lt;&gt;"En retard"),0,TODAY()-H122)</x:f>
        <x:v>0</x:v>
      </x:c>
      <x:c r="M122" s="48"/>
      <x:c r="N122" s="48"/>
      <x:c r="O122" s="48"/>
      <x:c r="P122" s="48"/>
      <x:c r="Q122" s="48"/>
      <x:c r="R122" s="48"/>
      <x:c r="S122" s="48"/>
      <x:c r="T122" s="48"/>
      <x:c r="U122" s="48"/>
      <x:c r="V122" s="48"/>
    </x:row>
    <x:row r="123">
      <x:c r="A123" s="48"/>
      <x:c r="B123" s="48"/>
      <x:c r="C123" s="48" t="str">
        <x:f>IF(B123="","",IFERROR(INDEX(Adherents!$B$2:$B$301,MATCH(B123,Adherents!$A$2:$A$301,0))&amp;" "&amp;INDEX(Adherents!$C$2:$C$301,MATCH(B123,Adherents!$A$2:$A$301,0)),"ID inconnu"))</x:f>
      </x:c>
      <x:c r="D123" s="48"/>
      <x:c r="E123" s="50"/>
      <x:c r="F123" s="50"/>
      <x:c r="G123" s="50" t="str">
        <x:f>IF(E123="","",MAX(0,E123-F123))</x:f>
      </x:c>
      <x:c r="H123" s="150"/>
      <x:c r="I123" s="150"/>
      <x:c r="J123" s="48"/>
      <x:c r="K123" s="48" t="str">
        <x:f>IF(B123="","",IF(F123&gt;=E123,"Payée",IF(F123&gt;0,"Partielle",IF(H123&lt;TODAY(),"En retard","À venir"))))</x:f>
      </x:c>
      <x:c r="L123" s="48" t="n">
        <x:f>IF(OR(H123="",K123&lt;&gt;"En retard"),0,TODAY()-H123)</x:f>
        <x:v>0</x:v>
      </x:c>
      <x:c r="M123" s="48"/>
      <x:c r="N123" s="48"/>
      <x:c r="O123" s="48"/>
      <x:c r="P123" s="48"/>
      <x:c r="Q123" s="48"/>
      <x:c r="R123" s="48"/>
      <x:c r="S123" s="48"/>
      <x:c r="T123" s="48"/>
      <x:c r="U123" s="48"/>
      <x:c r="V123" s="48"/>
    </x:row>
    <x:row r="124">
      <x:c r="A124" s="48"/>
      <x:c r="B124" s="48"/>
      <x:c r="C124" s="48" t="str">
        <x:f>IF(B124="","",IFERROR(INDEX(Adherents!$B$2:$B$301,MATCH(B124,Adherents!$A$2:$A$301,0))&amp;" "&amp;INDEX(Adherents!$C$2:$C$301,MATCH(B124,Adherents!$A$2:$A$301,0)),"ID inconnu"))</x:f>
      </x:c>
      <x:c r="D124" s="48"/>
      <x:c r="E124" s="50"/>
      <x:c r="F124" s="50"/>
      <x:c r="G124" s="50" t="str">
        <x:f>IF(E124="","",MAX(0,E124-F124))</x:f>
      </x:c>
      <x:c r="H124" s="150"/>
      <x:c r="I124" s="150"/>
      <x:c r="J124" s="48"/>
      <x:c r="K124" s="48" t="str">
        <x:f>IF(B124="","",IF(F124&gt;=E124,"Payée",IF(F124&gt;0,"Partielle",IF(H124&lt;TODAY(),"En retard","À venir"))))</x:f>
      </x:c>
      <x:c r="L124" s="48" t="n">
        <x:f>IF(OR(H124="",K124&lt;&gt;"En retard"),0,TODAY()-H124)</x:f>
        <x:v>0</x:v>
      </x:c>
      <x:c r="M124" s="48"/>
      <x:c r="N124" s="48"/>
      <x:c r="O124" s="48"/>
      <x:c r="P124" s="48"/>
      <x:c r="Q124" s="48"/>
      <x:c r="R124" s="48"/>
      <x:c r="S124" s="48"/>
      <x:c r="T124" s="48"/>
      <x:c r="U124" s="48"/>
      <x:c r="V124" s="48"/>
    </x:row>
    <x:row r="125">
      <x:c r="A125" s="48"/>
      <x:c r="B125" s="48"/>
      <x:c r="C125" s="48" t="str">
        <x:f>IF(B125="","",IFERROR(INDEX(Adherents!$B$2:$B$301,MATCH(B125,Adherents!$A$2:$A$301,0))&amp;" "&amp;INDEX(Adherents!$C$2:$C$301,MATCH(B125,Adherents!$A$2:$A$301,0)),"ID inconnu"))</x:f>
      </x:c>
      <x:c r="D125" s="48"/>
      <x:c r="E125" s="50"/>
      <x:c r="F125" s="50"/>
      <x:c r="G125" s="50" t="str">
        <x:f>IF(E125="","",MAX(0,E125-F125))</x:f>
      </x:c>
      <x:c r="H125" s="150"/>
      <x:c r="I125" s="150"/>
      <x:c r="J125" s="48"/>
      <x:c r="K125" s="48" t="str">
        <x:f>IF(B125="","",IF(F125&gt;=E125,"Payée",IF(F125&gt;0,"Partielle",IF(H125&lt;TODAY(),"En retard","À venir"))))</x:f>
      </x:c>
      <x:c r="L125" s="48" t="n">
        <x:f>IF(OR(H125="",K125&lt;&gt;"En retard"),0,TODAY()-H125)</x:f>
        <x:v>0</x:v>
      </x:c>
      <x:c r="M125" s="48"/>
      <x:c r="N125" s="48"/>
      <x:c r="O125" s="48"/>
      <x:c r="P125" s="48"/>
      <x:c r="Q125" s="48"/>
      <x:c r="R125" s="48"/>
      <x:c r="S125" s="48"/>
      <x:c r="T125" s="48"/>
      <x:c r="U125" s="48"/>
      <x:c r="V125" s="48"/>
    </x:row>
    <x:row r="126">
      <x:c r="A126" s="48"/>
      <x:c r="B126" s="48"/>
      <x:c r="C126" s="48" t="str">
        <x:f>IF(B126="","",IFERROR(INDEX(Adherents!$B$2:$B$301,MATCH(B126,Adherents!$A$2:$A$301,0))&amp;" "&amp;INDEX(Adherents!$C$2:$C$301,MATCH(B126,Adherents!$A$2:$A$301,0)),"ID inconnu"))</x:f>
      </x:c>
      <x:c r="D126" s="48"/>
      <x:c r="E126" s="50"/>
      <x:c r="F126" s="50"/>
      <x:c r="G126" s="50" t="str">
        <x:f>IF(E126="","",MAX(0,E126-F126))</x:f>
      </x:c>
      <x:c r="H126" s="150"/>
      <x:c r="I126" s="150"/>
      <x:c r="J126" s="48"/>
      <x:c r="K126" s="48" t="str">
        <x:f>IF(B126="","",IF(F126&gt;=E126,"Payée",IF(F126&gt;0,"Partielle",IF(H126&lt;TODAY(),"En retard","À venir"))))</x:f>
      </x:c>
      <x:c r="L126" s="48" t="n">
        <x:f>IF(OR(H126="",K126&lt;&gt;"En retard"),0,TODAY()-H126)</x:f>
        <x:v>0</x:v>
      </x:c>
      <x:c r="M126" s="48"/>
      <x:c r="N126" s="48"/>
      <x:c r="O126" s="48"/>
      <x:c r="P126" s="48"/>
      <x:c r="Q126" s="48"/>
      <x:c r="R126" s="48"/>
      <x:c r="S126" s="48"/>
      <x:c r="T126" s="48"/>
      <x:c r="U126" s="48"/>
      <x:c r="V126" s="48"/>
    </x:row>
    <x:row r="127">
      <x:c r="A127" s="48"/>
      <x:c r="B127" s="48"/>
      <x:c r="C127" s="48" t="str">
        <x:f>IF(B127="","",IFERROR(INDEX(Adherents!$B$2:$B$301,MATCH(B127,Adherents!$A$2:$A$301,0))&amp;" "&amp;INDEX(Adherents!$C$2:$C$301,MATCH(B127,Adherents!$A$2:$A$301,0)),"ID inconnu"))</x:f>
      </x:c>
      <x:c r="D127" s="48"/>
      <x:c r="E127" s="50"/>
      <x:c r="F127" s="50"/>
      <x:c r="G127" s="50" t="str">
        <x:f>IF(E127="","",MAX(0,E127-F127))</x:f>
      </x:c>
      <x:c r="H127" s="150"/>
      <x:c r="I127" s="150"/>
      <x:c r="J127" s="48"/>
      <x:c r="K127" s="48" t="str">
        <x:f>IF(B127="","",IF(F127&gt;=E127,"Payée",IF(F127&gt;0,"Partielle",IF(H127&lt;TODAY(),"En retard","À venir"))))</x:f>
      </x:c>
      <x:c r="L127" s="48" t="n">
        <x:f>IF(OR(H127="",K127&lt;&gt;"En retard"),0,TODAY()-H127)</x:f>
        <x:v>0</x:v>
      </x:c>
      <x:c r="M127" s="48"/>
      <x:c r="N127" s="48"/>
      <x:c r="O127" s="48"/>
      <x:c r="P127" s="48"/>
      <x:c r="Q127" s="48"/>
      <x:c r="R127" s="48"/>
      <x:c r="S127" s="48"/>
      <x:c r="T127" s="48"/>
      <x:c r="U127" s="48"/>
      <x:c r="V127" s="48"/>
    </x:row>
    <x:row r="128">
      <x:c r="A128" s="48"/>
      <x:c r="B128" s="48"/>
      <x:c r="C128" s="48" t="str">
        <x:f>IF(B128="","",IFERROR(INDEX(Adherents!$B$2:$B$301,MATCH(B128,Adherents!$A$2:$A$301,0))&amp;" "&amp;INDEX(Adherents!$C$2:$C$301,MATCH(B128,Adherents!$A$2:$A$301,0)),"ID inconnu"))</x:f>
      </x:c>
      <x:c r="D128" s="48"/>
      <x:c r="E128" s="50"/>
      <x:c r="F128" s="50"/>
      <x:c r="G128" s="50" t="str">
        <x:f>IF(E128="","",MAX(0,E128-F128))</x:f>
      </x:c>
      <x:c r="H128" s="150"/>
      <x:c r="I128" s="150"/>
      <x:c r="J128" s="48"/>
      <x:c r="K128" s="48" t="str">
        <x:f>IF(B128="","",IF(F128&gt;=E128,"Payée",IF(F128&gt;0,"Partielle",IF(H128&lt;TODAY(),"En retard","À venir"))))</x:f>
      </x:c>
      <x:c r="L128" s="48" t="n">
        <x:f>IF(OR(H128="",K128&lt;&gt;"En retard"),0,TODAY()-H128)</x:f>
        <x:v>0</x:v>
      </x:c>
      <x:c r="M128" s="48"/>
      <x:c r="N128" s="48"/>
      <x:c r="O128" s="48"/>
      <x:c r="P128" s="48"/>
      <x:c r="Q128" s="48"/>
      <x:c r="R128" s="48"/>
      <x:c r="S128" s="48"/>
      <x:c r="T128" s="48"/>
      <x:c r="U128" s="48"/>
      <x:c r="V128" s="48"/>
    </x:row>
    <x:row r="129">
      <x:c r="A129" s="48"/>
      <x:c r="B129" s="48"/>
      <x:c r="C129" s="48" t="str">
        <x:f>IF(B129="","",IFERROR(INDEX(Adherents!$B$2:$B$301,MATCH(B129,Adherents!$A$2:$A$301,0))&amp;" "&amp;INDEX(Adherents!$C$2:$C$301,MATCH(B129,Adherents!$A$2:$A$301,0)),"ID inconnu"))</x:f>
      </x:c>
      <x:c r="D129" s="48"/>
      <x:c r="E129" s="50"/>
      <x:c r="F129" s="50"/>
      <x:c r="G129" s="50" t="str">
        <x:f>IF(E129="","",MAX(0,E129-F129))</x:f>
      </x:c>
      <x:c r="H129" s="150"/>
      <x:c r="I129" s="150"/>
      <x:c r="J129" s="48"/>
      <x:c r="K129" s="48" t="str">
        <x:f>IF(B129="","",IF(F129&gt;=E129,"Payée",IF(F129&gt;0,"Partielle",IF(H129&lt;TODAY(),"En retard","À venir"))))</x:f>
      </x:c>
      <x:c r="L129" s="48" t="n">
        <x:f>IF(OR(H129="",K129&lt;&gt;"En retard"),0,TODAY()-H129)</x:f>
        <x:v>0</x:v>
      </x:c>
      <x:c r="M129" s="48"/>
      <x:c r="N129" s="48"/>
      <x:c r="O129" s="48"/>
      <x:c r="P129" s="48"/>
      <x:c r="Q129" s="48"/>
      <x:c r="R129" s="48"/>
      <x:c r="S129" s="48"/>
      <x:c r="T129" s="48"/>
      <x:c r="U129" s="48"/>
      <x:c r="V129" s="48"/>
    </x:row>
    <x:row r="130">
      <x:c r="A130" s="48"/>
      <x:c r="B130" s="48"/>
      <x:c r="C130" s="48" t="str">
        <x:f>IF(B130="","",IFERROR(INDEX(Adherents!$B$2:$B$301,MATCH(B130,Adherents!$A$2:$A$301,0))&amp;" "&amp;INDEX(Adherents!$C$2:$C$301,MATCH(B130,Adherents!$A$2:$A$301,0)),"ID inconnu"))</x:f>
      </x:c>
      <x:c r="D130" s="48"/>
      <x:c r="E130" s="50"/>
      <x:c r="F130" s="50"/>
      <x:c r="G130" s="50" t="str">
        <x:f>IF(E130="","",MAX(0,E130-F130))</x:f>
      </x:c>
      <x:c r="H130" s="150"/>
      <x:c r="I130" s="150"/>
      <x:c r="J130" s="48"/>
      <x:c r="K130" s="48" t="str">
        <x:f>IF(B130="","",IF(F130&gt;=E130,"Payée",IF(F130&gt;0,"Partielle",IF(H130&lt;TODAY(),"En retard","À venir"))))</x:f>
      </x:c>
      <x:c r="L130" s="48" t="n">
        <x:f>IF(OR(H130="",K130&lt;&gt;"En retard"),0,TODAY()-H130)</x:f>
        <x:v>0</x:v>
      </x:c>
      <x:c r="M130" s="48"/>
      <x:c r="N130" s="48"/>
      <x:c r="O130" s="48"/>
      <x:c r="P130" s="48"/>
      <x:c r="Q130" s="48"/>
      <x:c r="R130" s="48"/>
      <x:c r="S130" s="48"/>
      <x:c r="T130" s="48"/>
      <x:c r="U130" s="48"/>
      <x:c r="V130" s="48"/>
    </x:row>
    <x:row r="131">
      <x:c r="A131" s="48"/>
      <x:c r="B131" s="48"/>
      <x:c r="C131" s="48" t="str">
        <x:f>IF(B131="","",IFERROR(INDEX(Adherents!$B$2:$B$301,MATCH(B131,Adherents!$A$2:$A$301,0))&amp;" "&amp;INDEX(Adherents!$C$2:$C$301,MATCH(B131,Adherents!$A$2:$A$301,0)),"ID inconnu"))</x:f>
      </x:c>
      <x:c r="D131" s="48"/>
      <x:c r="E131" s="50"/>
      <x:c r="F131" s="50"/>
      <x:c r="G131" s="50" t="str">
        <x:f>IF(E131="","",MAX(0,E131-F131))</x:f>
      </x:c>
      <x:c r="H131" s="150"/>
      <x:c r="I131" s="150"/>
      <x:c r="J131" s="48"/>
      <x:c r="K131" s="48" t="str">
        <x:f>IF(B131="","",IF(F131&gt;=E131,"Payée",IF(F131&gt;0,"Partielle",IF(H131&lt;TODAY(),"En retard","À venir"))))</x:f>
      </x:c>
      <x:c r="L131" s="48" t="n">
        <x:f>IF(OR(H131="",K131&lt;&gt;"En retard"),0,TODAY()-H131)</x:f>
        <x:v>0</x:v>
      </x:c>
      <x:c r="M131" s="48"/>
      <x:c r="N131" s="48"/>
      <x:c r="O131" s="48"/>
      <x:c r="P131" s="48"/>
      <x:c r="Q131" s="48"/>
      <x:c r="R131" s="48"/>
      <x:c r="S131" s="48"/>
      <x:c r="T131" s="48"/>
      <x:c r="U131" s="48"/>
      <x:c r="V131" s="48"/>
    </x:row>
    <x:row r="132">
      <x:c r="A132" s="48"/>
      <x:c r="B132" s="48"/>
      <x:c r="C132" s="48" t="str">
        <x:f>IF(B132="","",IFERROR(INDEX(Adherents!$B$2:$B$301,MATCH(B132,Adherents!$A$2:$A$301,0))&amp;" "&amp;INDEX(Adherents!$C$2:$C$301,MATCH(B132,Adherents!$A$2:$A$301,0)),"ID inconnu"))</x:f>
      </x:c>
      <x:c r="D132" s="48"/>
      <x:c r="E132" s="50"/>
      <x:c r="F132" s="50"/>
      <x:c r="G132" s="50" t="str">
        <x:f>IF(E132="","",MAX(0,E132-F132))</x:f>
      </x:c>
      <x:c r="H132" s="150"/>
      <x:c r="I132" s="150"/>
      <x:c r="J132" s="48"/>
      <x:c r="K132" s="48" t="str">
        <x:f>IF(B132="","",IF(F132&gt;=E132,"Payée",IF(F132&gt;0,"Partielle",IF(H132&lt;TODAY(),"En retard","À venir"))))</x:f>
      </x:c>
      <x:c r="L132" s="48" t="n">
        <x:f>IF(OR(H132="",K132&lt;&gt;"En retard"),0,TODAY()-H132)</x:f>
        <x:v>0</x:v>
      </x:c>
      <x:c r="M132" s="48"/>
      <x:c r="N132" s="48"/>
      <x:c r="O132" s="48"/>
      <x:c r="P132" s="48"/>
      <x:c r="Q132" s="48"/>
      <x:c r="R132" s="48"/>
      <x:c r="S132" s="48"/>
      <x:c r="T132" s="48"/>
      <x:c r="U132" s="48"/>
      <x:c r="V132" s="48"/>
    </x:row>
    <x:row r="133">
      <x:c r="A133" s="48"/>
      <x:c r="B133" s="48"/>
      <x:c r="C133" s="48" t="str">
        <x:f>IF(B133="","",IFERROR(INDEX(Adherents!$B$2:$B$301,MATCH(B133,Adherents!$A$2:$A$301,0))&amp;" "&amp;INDEX(Adherents!$C$2:$C$301,MATCH(B133,Adherents!$A$2:$A$301,0)),"ID inconnu"))</x:f>
      </x:c>
      <x:c r="D133" s="48"/>
      <x:c r="E133" s="50"/>
      <x:c r="F133" s="50"/>
      <x:c r="G133" s="50" t="str">
        <x:f>IF(E133="","",MAX(0,E133-F133))</x:f>
      </x:c>
      <x:c r="H133" s="150"/>
      <x:c r="I133" s="150"/>
      <x:c r="J133" s="48"/>
      <x:c r="K133" s="48" t="str">
        <x:f>IF(B133="","",IF(F133&gt;=E133,"Payée",IF(F133&gt;0,"Partielle",IF(H133&lt;TODAY(),"En retard","À venir"))))</x:f>
      </x:c>
      <x:c r="L133" s="48" t="n">
        <x:f>IF(OR(H133="",K133&lt;&gt;"En retard"),0,TODAY()-H133)</x:f>
        <x:v>0</x:v>
      </x:c>
      <x:c r="M133" s="48"/>
      <x:c r="N133" s="48"/>
      <x:c r="O133" s="48"/>
      <x:c r="P133" s="48"/>
      <x:c r="Q133" s="48"/>
      <x:c r="R133" s="48"/>
      <x:c r="S133" s="48"/>
      <x:c r="T133" s="48"/>
      <x:c r="U133" s="48"/>
      <x:c r="V133" s="48"/>
    </x:row>
    <x:row r="134">
      <x:c r="A134" s="48"/>
      <x:c r="B134" s="48"/>
      <x:c r="C134" s="48" t="str">
        <x:f>IF(B134="","",IFERROR(INDEX(Adherents!$B$2:$B$301,MATCH(B134,Adherents!$A$2:$A$301,0))&amp;" "&amp;INDEX(Adherents!$C$2:$C$301,MATCH(B134,Adherents!$A$2:$A$301,0)),"ID inconnu"))</x:f>
      </x:c>
      <x:c r="D134" s="48"/>
      <x:c r="E134" s="50"/>
      <x:c r="F134" s="50"/>
      <x:c r="G134" s="50" t="str">
        <x:f>IF(E134="","",MAX(0,E134-F134))</x:f>
      </x:c>
      <x:c r="H134" s="150"/>
      <x:c r="I134" s="150"/>
      <x:c r="J134" s="48"/>
      <x:c r="K134" s="48" t="str">
        <x:f>IF(B134="","",IF(F134&gt;=E134,"Payée",IF(F134&gt;0,"Partielle",IF(H134&lt;TODAY(),"En retard","À venir"))))</x:f>
      </x:c>
      <x:c r="L134" s="48" t="n">
        <x:f>IF(OR(H134="",K134&lt;&gt;"En retard"),0,TODAY()-H134)</x:f>
        <x:v>0</x:v>
      </x:c>
      <x:c r="M134" s="48"/>
      <x:c r="N134" s="48"/>
      <x:c r="O134" s="48"/>
      <x:c r="P134" s="48"/>
      <x:c r="Q134" s="48"/>
      <x:c r="R134" s="48"/>
      <x:c r="S134" s="48"/>
      <x:c r="T134" s="48"/>
      <x:c r="U134" s="48"/>
      <x:c r="V134" s="48"/>
    </x:row>
    <x:row r="135">
      <x:c r="A135" s="48"/>
      <x:c r="B135" s="48"/>
      <x:c r="C135" s="48" t="str">
        <x:f>IF(B135="","",IFERROR(INDEX(Adherents!$B$2:$B$301,MATCH(B135,Adherents!$A$2:$A$301,0))&amp;" "&amp;INDEX(Adherents!$C$2:$C$301,MATCH(B135,Adherents!$A$2:$A$301,0)),"ID inconnu"))</x:f>
      </x:c>
      <x:c r="D135" s="48"/>
      <x:c r="E135" s="50"/>
      <x:c r="F135" s="50"/>
      <x:c r="G135" s="50" t="str">
        <x:f>IF(E135="","",MAX(0,E135-F135))</x:f>
      </x:c>
      <x:c r="H135" s="150"/>
      <x:c r="I135" s="150"/>
      <x:c r="J135" s="48"/>
      <x:c r="K135" s="48" t="str">
        <x:f>IF(B135="","",IF(F135&gt;=E135,"Payée",IF(F135&gt;0,"Partielle",IF(H135&lt;TODAY(),"En retard","À venir"))))</x:f>
      </x:c>
      <x:c r="L135" s="48" t="n">
        <x:f>IF(OR(H135="",K135&lt;&gt;"En retard"),0,TODAY()-H135)</x:f>
        <x:v>0</x:v>
      </x:c>
      <x:c r="M135" s="48"/>
      <x:c r="N135" s="48"/>
      <x:c r="O135" s="48"/>
      <x:c r="P135" s="48"/>
      <x:c r="Q135" s="48"/>
      <x:c r="R135" s="48"/>
      <x:c r="S135" s="48"/>
      <x:c r="T135" s="48"/>
      <x:c r="U135" s="48"/>
      <x:c r="V135" s="48"/>
    </x:row>
    <x:row r="136">
      <x:c r="A136" s="48"/>
      <x:c r="B136" s="48"/>
      <x:c r="C136" s="48" t="str">
        <x:f>IF(B136="","",IFERROR(INDEX(Adherents!$B$2:$B$301,MATCH(B136,Adherents!$A$2:$A$301,0))&amp;" "&amp;INDEX(Adherents!$C$2:$C$301,MATCH(B136,Adherents!$A$2:$A$301,0)),"ID inconnu"))</x:f>
      </x:c>
      <x:c r="D136" s="48"/>
      <x:c r="E136" s="50"/>
      <x:c r="F136" s="50"/>
      <x:c r="G136" s="50" t="str">
        <x:f>IF(E136="","",MAX(0,E136-F136))</x:f>
      </x:c>
      <x:c r="H136" s="150"/>
      <x:c r="I136" s="150"/>
      <x:c r="J136" s="48"/>
      <x:c r="K136" s="48" t="str">
        <x:f>IF(B136="","",IF(F136&gt;=E136,"Payée",IF(F136&gt;0,"Partielle",IF(H136&lt;TODAY(),"En retard","À venir"))))</x:f>
      </x:c>
      <x:c r="L136" s="48" t="n">
        <x:f>IF(OR(H136="",K136&lt;&gt;"En retard"),0,TODAY()-H136)</x:f>
        <x:v>0</x:v>
      </x:c>
      <x:c r="M136" s="48"/>
      <x:c r="N136" s="48"/>
      <x:c r="O136" s="48"/>
      <x:c r="P136" s="48"/>
      <x:c r="Q136" s="48"/>
      <x:c r="R136" s="48"/>
      <x:c r="S136" s="48"/>
      <x:c r="T136" s="48"/>
      <x:c r="U136" s="48"/>
      <x:c r="V136" s="48"/>
    </x:row>
    <x:row r="137">
      <x:c r="A137" s="48"/>
      <x:c r="B137" s="48"/>
      <x:c r="C137" s="48" t="str">
        <x:f>IF(B137="","",IFERROR(INDEX(Adherents!$B$2:$B$301,MATCH(B137,Adherents!$A$2:$A$301,0))&amp;" "&amp;INDEX(Adherents!$C$2:$C$301,MATCH(B137,Adherents!$A$2:$A$301,0)),"ID inconnu"))</x:f>
      </x:c>
      <x:c r="D137" s="48"/>
      <x:c r="E137" s="50"/>
      <x:c r="F137" s="50"/>
      <x:c r="G137" s="50" t="str">
        <x:f>IF(E137="","",MAX(0,E137-F137))</x:f>
      </x:c>
      <x:c r="H137" s="150"/>
      <x:c r="I137" s="150"/>
      <x:c r="J137" s="48"/>
      <x:c r="K137" s="48" t="str">
        <x:f>IF(B137="","",IF(F137&gt;=E137,"Payée",IF(F137&gt;0,"Partielle",IF(H137&lt;TODAY(),"En retard","À venir"))))</x:f>
      </x:c>
      <x:c r="L137" s="48" t="n">
        <x:f>IF(OR(H137="",K137&lt;&gt;"En retard"),0,TODAY()-H137)</x:f>
        <x:v>0</x:v>
      </x:c>
      <x:c r="M137" s="48"/>
      <x:c r="N137" s="48"/>
      <x:c r="O137" s="48"/>
      <x:c r="P137" s="48"/>
      <x:c r="Q137" s="48"/>
      <x:c r="R137" s="48"/>
      <x:c r="S137" s="48"/>
      <x:c r="T137" s="48"/>
      <x:c r="U137" s="48"/>
      <x:c r="V137" s="48"/>
    </x:row>
    <x:row r="138">
      <x:c r="A138" s="48"/>
      <x:c r="B138" s="48"/>
      <x:c r="C138" s="48" t="str">
        <x:f>IF(B138="","",IFERROR(INDEX(Adherents!$B$2:$B$301,MATCH(B138,Adherents!$A$2:$A$301,0))&amp;" "&amp;INDEX(Adherents!$C$2:$C$301,MATCH(B138,Adherents!$A$2:$A$301,0)),"ID inconnu"))</x:f>
      </x:c>
      <x:c r="D138" s="48"/>
      <x:c r="E138" s="50"/>
      <x:c r="F138" s="50"/>
      <x:c r="G138" s="50" t="str">
        <x:f>IF(E138="","",MAX(0,E138-F138))</x:f>
      </x:c>
      <x:c r="H138" s="150"/>
      <x:c r="I138" s="150"/>
      <x:c r="J138" s="48"/>
      <x:c r="K138" s="48" t="str">
        <x:f>IF(B138="","",IF(F138&gt;=E138,"Payée",IF(F138&gt;0,"Partielle",IF(H138&lt;TODAY(),"En retard","À venir"))))</x:f>
      </x:c>
      <x:c r="L138" s="48" t="n">
        <x:f>IF(OR(H138="",K138&lt;&gt;"En retard"),0,TODAY()-H138)</x:f>
        <x:v>0</x:v>
      </x:c>
      <x:c r="M138" s="48"/>
      <x:c r="N138" s="48"/>
      <x:c r="O138" s="48"/>
      <x:c r="P138" s="48"/>
      <x:c r="Q138" s="48"/>
      <x:c r="R138" s="48"/>
      <x:c r="S138" s="48"/>
      <x:c r="T138" s="48"/>
      <x:c r="U138" s="48"/>
      <x:c r="V138" s="48"/>
    </x:row>
    <x:row r="139">
      <x:c r="A139" s="48"/>
      <x:c r="B139" s="48"/>
      <x:c r="C139" s="48" t="str">
        <x:f>IF(B139="","",IFERROR(INDEX(Adherents!$B$2:$B$301,MATCH(B139,Adherents!$A$2:$A$301,0))&amp;" "&amp;INDEX(Adherents!$C$2:$C$301,MATCH(B139,Adherents!$A$2:$A$301,0)),"ID inconnu"))</x:f>
      </x:c>
      <x:c r="D139" s="48"/>
      <x:c r="E139" s="50"/>
      <x:c r="F139" s="50"/>
      <x:c r="G139" s="50" t="str">
        <x:f>IF(E139="","",MAX(0,E139-F139))</x:f>
      </x:c>
      <x:c r="H139" s="150"/>
      <x:c r="I139" s="150"/>
      <x:c r="J139" s="48"/>
      <x:c r="K139" s="48" t="str">
        <x:f>IF(B139="","",IF(F139&gt;=E139,"Payée",IF(F139&gt;0,"Partielle",IF(H139&lt;TODAY(),"En retard","À venir"))))</x:f>
      </x:c>
      <x:c r="L139" s="48" t="n">
        <x:f>IF(OR(H139="",K139&lt;&gt;"En retard"),0,TODAY()-H139)</x:f>
        <x:v>0</x:v>
      </x:c>
      <x:c r="M139" s="48"/>
      <x:c r="N139" s="48"/>
      <x:c r="O139" s="48"/>
      <x:c r="P139" s="48"/>
      <x:c r="Q139" s="48"/>
      <x:c r="R139" s="48"/>
      <x:c r="S139" s="48"/>
      <x:c r="T139" s="48"/>
      <x:c r="U139" s="48"/>
      <x:c r="V139" s="48"/>
    </x:row>
    <x:row r="140">
      <x:c r="A140" s="48"/>
      <x:c r="B140" s="48"/>
      <x:c r="C140" s="48" t="str">
        <x:f>IF(B140="","",IFERROR(INDEX(Adherents!$B$2:$B$301,MATCH(B140,Adherents!$A$2:$A$301,0))&amp;" "&amp;INDEX(Adherents!$C$2:$C$301,MATCH(B140,Adherents!$A$2:$A$301,0)),"ID inconnu"))</x:f>
      </x:c>
      <x:c r="D140" s="48"/>
      <x:c r="E140" s="50"/>
      <x:c r="F140" s="50"/>
      <x:c r="G140" s="50" t="str">
        <x:f>IF(E140="","",MAX(0,E140-F140))</x:f>
      </x:c>
      <x:c r="H140" s="150"/>
      <x:c r="I140" s="150"/>
      <x:c r="J140" s="48"/>
      <x:c r="K140" s="48" t="str">
        <x:f>IF(B140="","",IF(F140&gt;=E140,"Payée",IF(F140&gt;0,"Partielle",IF(H140&lt;TODAY(),"En retard","À venir"))))</x:f>
      </x:c>
      <x:c r="L140" s="48" t="n">
        <x:f>IF(OR(H140="",K140&lt;&gt;"En retard"),0,TODAY()-H140)</x:f>
        <x:v>0</x:v>
      </x:c>
      <x:c r="M140" s="48"/>
      <x:c r="N140" s="48"/>
      <x:c r="O140" s="48"/>
      <x:c r="P140" s="48"/>
      <x:c r="Q140" s="48"/>
      <x:c r="R140" s="48"/>
      <x:c r="S140" s="48"/>
      <x:c r="T140" s="48"/>
      <x:c r="U140" s="48"/>
      <x:c r="V140" s="48"/>
    </x:row>
    <x:row r="141">
      <x:c r="A141" s="48"/>
      <x:c r="B141" s="48"/>
      <x:c r="C141" s="48" t="str">
        <x:f>IF(B141="","",IFERROR(INDEX(Adherents!$B$2:$B$301,MATCH(B141,Adherents!$A$2:$A$301,0))&amp;" "&amp;INDEX(Adherents!$C$2:$C$301,MATCH(B141,Adherents!$A$2:$A$301,0)),"ID inconnu"))</x:f>
      </x:c>
      <x:c r="D141" s="48"/>
      <x:c r="E141" s="50"/>
      <x:c r="F141" s="50"/>
      <x:c r="G141" s="50" t="str">
        <x:f>IF(E141="","",MAX(0,E141-F141))</x:f>
      </x:c>
      <x:c r="H141" s="150"/>
      <x:c r="I141" s="150"/>
      <x:c r="J141" s="48"/>
      <x:c r="K141" s="48" t="str">
        <x:f>IF(B141="","",IF(F141&gt;=E141,"Payée",IF(F141&gt;0,"Partielle",IF(H141&lt;TODAY(),"En retard","À venir"))))</x:f>
      </x:c>
      <x:c r="L141" s="48" t="n">
        <x:f>IF(OR(H141="",K141&lt;&gt;"En retard"),0,TODAY()-H141)</x:f>
        <x:v>0</x:v>
      </x:c>
      <x:c r="M141" s="48"/>
      <x:c r="N141" s="48"/>
      <x:c r="O141" s="48"/>
      <x:c r="P141" s="48"/>
      <x:c r="Q141" s="48"/>
      <x:c r="R141" s="48"/>
      <x:c r="S141" s="48"/>
      <x:c r="T141" s="48"/>
      <x:c r="U141" s="48"/>
      <x:c r="V141" s="48"/>
    </x:row>
    <x:row r="142">
      <x:c r="A142" s="48"/>
      <x:c r="B142" s="48"/>
      <x:c r="C142" s="48" t="str">
        <x:f>IF(B142="","",IFERROR(INDEX(Adherents!$B$2:$B$301,MATCH(B142,Adherents!$A$2:$A$301,0))&amp;" "&amp;INDEX(Adherents!$C$2:$C$301,MATCH(B142,Adherents!$A$2:$A$301,0)),"ID inconnu"))</x:f>
      </x:c>
      <x:c r="D142" s="48"/>
      <x:c r="E142" s="50"/>
      <x:c r="F142" s="50"/>
      <x:c r="G142" s="50" t="str">
        <x:f>IF(E142="","",MAX(0,E142-F142))</x:f>
      </x:c>
      <x:c r="H142" s="150"/>
      <x:c r="I142" s="150"/>
      <x:c r="J142" s="48"/>
      <x:c r="K142" s="48" t="str">
        <x:f>IF(B142="","",IF(F142&gt;=E142,"Payée",IF(F142&gt;0,"Partielle",IF(H142&lt;TODAY(),"En retard","À venir"))))</x:f>
      </x:c>
      <x:c r="L142" s="48" t="n">
        <x:f>IF(OR(H142="",K142&lt;&gt;"En retard"),0,TODAY()-H142)</x:f>
        <x:v>0</x:v>
      </x:c>
      <x:c r="M142" s="48"/>
      <x:c r="N142" s="48"/>
      <x:c r="O142" s="48"/>
      <x:c r="P142" s="48"/>
      <x:c r="Q142" s="48"/>
      <x:c r="R142" s="48"/>
      <x:c r="S142" s="48"/>
      <x:c r="T142" s="48"/>
      <x:c r="U142" s="48"/>
      <x:c r="V142" s="48"/>
    </x:row>
    <x:row r="143">
      <x:c r="A143" s="48"/>
      <x:c r="B143" s="48"/>
      <x:c r="C143" s="48" t="str">
        <x:f>IF(B143="","",IFERROR(INDEX(Adherents!$B$2:$B$301,MATCH(B143,Adherents!$A$2:$A$301,0))&amp;" "&amp;INDEX(Adherents!$C$2:$C$301,MATCH(B143,Adherents!$A$2:$A$301,0)),"ID inconnu"))</x:f>
      </x:c>
      <x:c r="D143" s="48"/>
      <x:c r="E143" s="50"/>
      <x:c r="F143" s="50"/>
      <x:c r="G143" s="50" t="str">
        <x:f>IF(E143="","",MAX(0,E143-F143))</x:f>
      </x:c>
      <x:c r="H143" s="150"/>
      <x:c r="I143" s="150"/>
      <x:c r="J143" s="48"/>
      <x:c r="K143" s="48" t="str">
        <x:f>IF(B143="","",IF(F143&gt;=E143,"Payée",IF(F143&gt;0,"Partielle",IF(H143&lt;TODAY(),"En retard","À venir"))))</x:f>
      </x:c>
      <x:c r="L143" s="48" t="n">
        <x:f>IF(OR(H143="",K143&lt;&gt;"En retard"),0,TODAY()-H143)</x:f>
        <x:v>0</x:v>
      </x:c>
      <x:c r="M143" s="48"/>
      <x:c r="N143" s="48"/>
      <x:c r="O143" s="48"/>
      <x:c r="P143" s="48"/>
      <x:c r="Q143" s="48"/>
      <x:c r="R143" s="48"/>
      <x:c r="S143" s="48"/>
      <x:c r="T143" s="48"/>
      <x:c r="U143" s="48"/>
      <x:c r="V143" s="48"/>
    </x:row>
    <x:row r="144">
      <x:c r="A144" s="48"/>
      <x:c r="B144" s="48"/>
      <x:c r="C144" s="48" t="str">
        <x:f>IF(B144="","",IFERROR(INDEX(Adherents!$B$2:$B$301,MATCH(B144,Adherents!$A$2:$A$301,0))&amp;" "&amp;INDEX(Adherents!$C$2:$C$301,MATCH(B144,Adherents!$A$2:$A$301,0)),"ID inconnu"))</x:f>
      </x:c>
      <x:c r="D144" s="48"/>
      <x:c r="E144" s="50"/>
      <x:c r="F144" s="50"/>
      <x:c r="G144" s="50" t="str">
        <x:f>IF(E144="","",MAX(0,E144-F144))</x:f>
      </x:c>
      <x:c r="H144" s="150"/>
      <x:c r="I144" s="150"/>
      <x:c r="J144" s="48"/>
      <x:c r="K144" s="48" t="str">
        <x:f>IF(B144="","",IF(F144&gt;=E144,"Payée",IF(F144&gt;0,"Partielle",IF(H144&lt;TODAY(),"En retard","À venir"))))</x:f>
      </x:c>
      <x:c r="L144" s="48" t="n">
        <x:f>IF(OR(H144="",K144&lt;&gt;"En retard"),0,TODAY()-H144)</x:f>
        <x:v>0</x:v>
      </x:c>
      <x:c r="M144" s="48"/>
      <x:c r="N144" s="48"/>
      <x:c r="O144" s="48"/>
      <x:c r="P144" s="48"/>
      <x:c r="Q144" s="48"/>
      <x:c r="R144" s="48"/>
      <x:c r="S144" s="48"/>
      <x:c r="T144" s="48"/>
      <x:c r="U144" s="48"/>
      <x:c r="V144" s="48"/>
    </x:row>
    <x:row r="145">
      <x:c r="A145" s="48"/>
      <x:c r="B145" s="48"/>
      <x:c r="C145" s="48" t="str">
        <x:f>IF(B145="","",IFERROR(INDEX(Adherents!$B$2:$B$301,MATCH(B145,Adherents!$A$2:$A$301,0))&amp;" "&amp;INDEX(Adherents!$C$2:$C$301,MATCH(B145,Adherents!$A$2:$A$301,0)),"ID inconnu"))</x:f>
      </x:c>
      <x:c r="D145" s="48"/>
      <x:c r="E145" s="50"/>
      <x:c r="F145" s="50"/>
      <x:c r="G145" s="50" t="str">
        <x:f>IF(E145="","",MAX(0,E145-F145))</x:f>
      </x:c>
      <x:c r="H145" s="150"/>
      <x:c r="I145" s="150"/>
      <x:c r="J145" s="48"/>
      <x:c r="K145" s="48" t="str">
        <x:f>IF(B145="","",IF(F145&gt;=E145,"Payée",IF(F145&gt;0,"Partielle",IF(H145&lt;TODAY(),"En retard","À venir"))))</x:f>
      </x:c>
      <x:c r="L145" s="48" t="n">
        <x:f>IF(OR(H145="",K145&lt;&gt;"En retard"),0,TODAY()-H145)</x:f>
        <x:v>0</x:v>
      </x:c>
      <x:c r="M145" s="48"/>
      <x:c r="N145" s="48"/>
      <x:c r="O145" s="48"/>
      <x:c r="P145" s="48"/>
      <x:c r="Q145" s="48"/>
      <x:c r="R145" s="48"/>
      <x:c r="S145" s="48"/>
      <x:c r="T145" s="48"/>
      <x:c r="U145" s="48"/>
      <x:c r="V145" s="48"/>
    </x:row>
    <x:row r="146">
      <x:c r="A146" s="48"/>
      <x:c r="B146" s="48"/>
      <x:c r="C146" s="48" t="str">
        <x:f>IF(B146="","",IFERROR(INDEX(Adherents!$B$2:$B$301,MATCH(B146,Adherents!$A$2:$A$301,0))&amp;" "&amp;INDEX(Adherents!$C$2:$C$301,MATCH(B146,Adherents!$A$2:$A$301,0)),"ID inconnu"))</x:f>
      </x:c>
      <x:c r="D146" s="48"/>
      <x:c r="E146" s="50"/>
      <x:c r="F146" s="50"/>
      <x:c r="G146" s="50" t="str">
        <x:f>IF(E146="","",MAX(0,E146-F146))</x:f>
      </x:c>
      <x:c r="H146" s="150"/>
      <x:c r="I146" s="150"/>
      <x:c r="J146" s="48"/>
      <x:c r="K146" s="48" t="str">
        <x:f>IF(B146="","",IF(F146&gt;=E146,"Payée",IF(F146&gt;0,"Partielle",IF(H146&lt;TODAY(),"En retard","À venir"))))</x:f>
      </x:c>
      <x:c r="L146" s="48" t="n">
        <x:f>IF(OR(H146="",K146&lt;&gt;"En retard"),0,TODAY()-H146)</x:f>
        <x:v>0</x:v>
      </x:c>
      <x:c r="M146" s="48"/>
      <x:c r="N146" s="48"/>
      <x:c r="O146" s="48"/>
      <x:c r="P146" s="48"/>
      <x:c r="Q146" s="48"/>
      <x:c r="R146" s="48"/>
      <x:c r="S146" s="48"/>
      <x:c r="T146" s="48"/>
      <x:c r="U146" s="48"/>
      <x:c r="V146" s="48"/>
    </x:row>
    <x:row r="147">
      <x:c r="A147" s="48"/>
      <x:c r="B147" s="48"/>
      <x:c r="C147" s="48" t="str">
        <x:f>IF(B147="","",IFERROR(INDEX(Adherents!$B$2:$B$301,MATCH(B147,Adherents!$A$2:$A$301,0))&amp;" "&amp;INDEX(Adherents!$C$2:$C$301,MATCH(B147,Adherents!$A$2:$A$301,0)),"ID inconnu"))</x:f>
      </x:c>
      <x:c r="D147" s="48"/>
      <x:c r="E147" s="50"/>
      <x:c r="F147" s="50"/>
      <x:c r="G147" s="50" t="str">
        <x:f>IF(E147="","",MAX(0,E147-F147))</x:f>
      </x:c>
      <x:c r="H147" s="150"/>
      <x:c r="I147" s="150"/>
      <x:c r="J147" s="48"/>
      <x:c r="K147" s="48" t="str">
        <x:f>IF(B147="","",IF(F147&gt;=E147,"Payée",IF(F147&gt;0,"Partielle",IF(H147&lt;TODAY(),"En retard","À venir"))))</x:f>
      </x:c>
      <x:c r="L147" s="48" t="n">
        <x:f>IF(OR(H147="",K147&lt;&gt;"En retard"),0,TODAY()-H147)</x:f>
        <x:v>0</x:v>
      </x:c>
      <x:c r="M147" s="48"/>
      <x:c r="N147" s="48"/>
      <x:c r="O147" s="48"/>
      <x:c r="P147" s="48"/>
      <x:c r="Q147" s="48"/>
      <x:c r="R147" s="48"/>
      <x:c r="S147" s="48"/>
      <x:c r="T147" s="48"/>
      <x:c r="U147" s="48"/>
      <x:c r="V147" s="48"/>
    </x:row>
    <x:row r="148">
      <x:c r="A148" s="48"/>
      <x:c r="B148" s="48"/>
      <x:c r="C148" s="48" t="str">
        <x:f>IF(B148="","",IFERROR(INDEX(Adherents!$B$2:$B$301,MATCH(B148,Adherents!$A$2:$A$301,0))&amp;" "&amp;INDEX(Adherents!$C$2:$C$301,MATCH(B148,Adherents!$A$2:$A$301,0)),"ID inconnu"))</x:f>
      </x:c>
      <x:c r="D148" s="48"/>
      <x:c r="E148" s="50"/>
      <x:c r="F148" s="50"/>
      <x:c r="G148" s="50" t="str">
        <x:f>IF(E148="","",MAX(0,E148-F148))</x:f>
      </x:c>
      <x:c r="H148" s="150"/>
      <x:c r="I148" s="150"/>
      <x:c r="J148" s="48"/>
      <x:c r="K148" s="48" t="str">
        <x:f>IF(B148="","",IF(F148&gt;=E148,"Payée",IF(F148&gt;0,"Partielle",IF(H148&lt;TODAY(),"En retard","À venir"))))</x:f>
      </x:c>
      <x:c r="L148" s="48" t="n">
        <x:f>IF(OR(H148="",K148&lt;&gt;"En retard"),0,TODAY()-H148)</x:f>
        <x:v>0</x:v>
      </x:c>
      <x:c r="M148" s="48"/>
      <x:c r="N148" s="48"/>
      <x:c r="O148" s="48"/>
      <x:c r="P148" s="48"/>
      <x:c r="Q148" s="48"/>
      <x:c r="R148" s="48"/>
      <x:c r="S148" s="48"/>
      <x:c r="T148" s="48"/>
      <x:c r="U148" s="48"/>
      <x:c r="V148" s="48"/>
    </x:row>
    <x:row r="149">
      <x:c r="A149" s="48"/>
      <x:c r="B149" s="48"/>
      <x:c r="C149" s="48" t="str">
        <x:f>IF(B149="","",IFERROR(INDEX(Adherents!$B$2:$B$301,MATCH(B149,Adherents!$A$2:$A$301,0))&amp;" "&amp;INDEX(Adherents!$C$2:$C$301,MATCH(B149,Adherents!$A$2:$A$301,0)),"ID inconnu"))</x:f>
      </x:c>
      <x:c r="D149" s="48"/>
      <x:c r="E149" s="50"/>
      <x:c r="F149" s="50"/>
      <x:c r="G149" s="50" t="str">
        <x:f>IF(E149="","",MAX(0,E149-F149))</x:f>
      </x:c>
      <x:c r="H149" s="150"/>
      <x:c r="I149" s="150"/>
      <x:c r="J149" s="48"/>
      <x:c r="K149" s="48" t="str">
        <x:f>IF(B149="","",IF(F149&gt;=E149,"Payée",IF(F149&gt;0,"Partielle",IF(H149&lt;TODAY(),"En retard","À venir"))))</x:f>
      </x:c>
      <x:c r="L149" s="48" t="n">
        <x:f>IF(OR(H149="",K149&lt;&gt;"En retard"),0,TODAY()-H149)</x:f>
        <x:v>0</x:v>
      </x:c>
      <x:c r="M149" s="48"/>
      <x:c r="N149" s="48"/>
      <x:c r="O149" s="48"/>
      <x:c r="P149" s="48"/>
      <x:c r="Q149" s="48"/>
      <x:c r="R149" s="48"/>
      <x:c r="S149" s="48"/>
      <x:c r="T149" s="48"/>
      <x:c r="U149" s="48"/>
      <x:c r="V149" s="48"/>
    </x:row>
    <x:row r="150">
      <x:c r="A150" s="48"/>
      <x:c r="B150" s="48"/>
      <x:c r="C150" s="48" t="str">
        <x:f>IF(B150="","",IFERROR(INDEX(Adherents!$B$2:$B$301,MATCH(B150,Adherents!$A$2:$A$301,0))&amp;" "&amp;INDEX(Adherents!$C$2:$C$301,MATCH(B150,Adherents!$A$2:$A$301,0)),"ID inconnu"))</x:f>
      </x:c>
      <x:c r="D150" s="48"/>
      <x:c r="E150" s="50"/>
      <x:c r="F150" s="50"/>
      <x:c r="G150" s="50" t="str">
        <x:f>IF(E150="","",MAX(0,E150-F150))</x:f>
      </x:c>
      <x:c r="H150" s="150"/>
      <x:c r="I150" s="150"/>
      <x:c r="J150" s="48"/>
      <x:c r="K150" s="48" t="str">
        <x:f>IF(B150="","",IF(F150&gt;=E150,"Payée",IF(F150&gt;0,"Partielle",IF(H150&lt;TODAY(),"En retard","À venir"))))</x:f>
      </x:c>
      <x:c r="L150" s="48" t="n">
        <x:f>IF(OR(H150="",K150&lt;&gt;"En retard"),0,TODAY()-H150)</x:f>
        <x:v>0</x:v>
      </x:c>
      <x:c r="M150" s="48"/>
      <x:c r="N150" s="48"/>
      <x:c r="O150" s="48"/>
      <x:c r="P150" s="48"/>
      <x:c r="Q150" s="48"/>
      <x:c r="R150" s="48"/>
      <x:c r="S150" s="48"/>
      <x:c r="T150" s="48"/>
      <x:c r="U150" s="48"/>
      <x:c r="V150" s="48"/>
    </x:row>
    <x:row r="151">
      <x:c r="A151" s="48"/>
      <x:c r="B151" s="48"/>
      <x:c r="C151" s="48" t="str">
        <x:f>IF(B151="","",IFERROR(INDEX(Adherents!$B$2:$B$301,MATCH(B151,Adherents!$A$2:$A$301,0))&amp;" "&amp;INDEX(Adherents!$C$2:$C$301,MATCH(B151,Adherents!$A$2:$A$301,0)),"ID inconnu"))</x:f>
      </x:c>
      <x:c r="D151" s="48"/>
      <x:c r="E151" s="50"/>
      <x:c r="F151" s="50"/>
      <x:c r="G151" s="50" t="str">
        <x:f>IF(E151="","",MAX(0,E151-F151))</x:f>
      </x:c>
      <x:c r="H151" s="150"/>
      <x:c r="I151" s="150"/>
      <x:c r="J151" s="48"/>
      <x:c r="K151" s="48" t="str">
        <x:f>IF(B151="","",IF(F151&gt;=E151,"Payée",IF(F151&gt;0,"Partielle",IF(H151&lt;TODAY(),"En retard","À venir"))))</x:f>
      </x:c>
      <x:c r="L151" s="48" t="n">
        <x:f>IF(OR(H151="",K151&lt;&gt;"En retard"),0,TODAY()-H151)</x:f>
        <x:v>0</x:v>
      </x:c>
      <x:c r="M151" s="48"/>
      <x:c r="N151" s="48"/>
      <x:c r="O151" s="48"/>
      <x:c r="P151" s="48"/>
      <x:c r="Q151" s="48"/>
      <x:c r="R151" s="48"/>
      <x:c r="S151" s="48"/>
      <x:c r="T151" s="48"/>
      <x:c r="U151" s="48"/>
      <x:c r="V151" s="48"/>
    </x:row>
    <x:row r="152">
      <x:c r="A152" s="48"/>
      <x:c r="B152" s="48"/>
      <x:c r="C152" s="48" t="str">
        <x:f>IF(B152="","",IFERROR(INDEX(Adherents!$B$2:$B$301,MATCH(B152,Adherents!$A$2:$A$301,0))&amp;" "&amp;INDEX(Adherents!$C$2:$C$301,MATCH(B152,Adherents!$A$2:$A$301,0)),"ID inconnu"))</x:f>
      </x:c>
      <x:c r="D152" s="48"/>
      <x:c r="E152" s="50"/>
      <x:c r="F152" s="50"/>
      <x:c r="G152" s="50" t="str">
        <x:f>IF(E152="","",MAX(0,E152-F152))</x:f>
      </x:c>
      <x:c r="H152" s="150"/>
      <x:c r="I152" s="150"/>
      <x:c r="J152" s="48"/>
      <x:c r="K152" s="48" t="str">
        <x:f>IF(B152="","",IF(F152&gt;=E152,"Payée",IF(F152&gt;0,"Partielle",IF(H152&lt;TODAY(),"En retard","À venir"))))</x:f>
      </x:c>
      <x:c r="L152" s="48" t="n">
        <x:f>IF(OR(H152="",K152&lt;&gt;"En retard"),0,TODAY()-H152)</x:f>
        <x:v>0</x:v>
      </x:c>
      <x:c r="M152" s="48"/>
      <x:c r="N152" s="48"/>
      <x:c r="O152" s="48"/>
      <x:c r="P152" s="48"/>
      <x:c r="Q152" s="48"/>
      <x:c r="R152" s="48"/>
      <x:c r="S152" s="48"/>
      <x:c r="T152" s="48"/>
      <x:c r="U152" s="48"/>
      <x:c r="V152" s="48"/>
    </x:row>
    <x:row r="153">
      <x:c r="A153" s="48"/>
      <x:c r="B153" s="48"/>
      <x:c r="C153" s="48" t="str">
        <x:f>IF(B153="","",IFERROR(INDEX(Adherents!$B$2:$B$301,MATCH(B153,Adherents!$A$2:$A$301,0))&amp;" "&amp;INDEX(Adherents!$C$2:$C$301,MATCH(B153,Adherents!$A$2:$A$301,0)),"ID inconnu"))</x:f>
      </x:c>
      <x:c r="D153" s="48"/>
      <x:c r="E153" s="50"/>
      <x:c r="F153" s="50"/>
      <x:c r="G153" s="50" t="str">
        <x:f>IF(E153="","",MAX(0,E153-F153))</x:f>
      </x:c>
      <x:c r="H153" s="150"/>
      <x:c r="I153" s="150"/>
      <x:c r="J153" s="48"/>
      <x:c r="K153" s="48" t="str">
        <x:f>IF(B153="","",IF(F153&gt;=E153,"Payée",IF(F153&gt;0,"Partielle",IF(H153&lt;TODAY(),"En retard","À venir"))))</x:f>
      </x:c>
      <x:c r="L153" s="48" t="n">
        <x:f>IF(OR(H153="",K153&lt;&gt;"En retard"),0,TODAY()-H153)</x:f>
        <x:v>0</x:v>
      </x:c>
      <x:c r="M153" s="48"/>
      <x:c r="N153" s="48"/>
      <x:c r="O153" s="48"/>
      <x:c r="P153" s="48"/>
      <x:c r="Q153" s="48"/>
      <x:c r="R153" s="48"/>
      <x:c r="S153" s="48"/>
      <x:c r="T153" s="48"/>
      <x:c r="U153" s="48"/>
      <x:c r="V153" s="48"/>
    </x:row>
    <x:row r="154">
      <x:c r="A154" s="48"/>
      <x:c r="B154" s="48"/>
      <x:c r="C154" s="48" t="str">
        <x:f>IF(B154="","",IFERROR(INDEX(Adherents!$B$2:$B$301,MATCH(B154,Adherents!$A$2:$A$301,0))&amp;" "&amp;INDEX(Adherents!$C$2:$C$301,MATCH(B154,Adherents!$A$2:$A$301,0)),"ID inconnu"))</x:f>
      </x:c>
      <x:c r="D154" s="48"/>
      <x:c r="E154" s="50"/>
      <x:c r="F154" s="50"/>
      <x:c r="G154" s="50" t="str">
        <x:f>IF(E154="","",MAX(0,E154-F154))</x:f>
      </x:c>
      <x:c r="H154" s="150"/>
      <x:c r="I154" s="150"/>
      <x:c r="J154" s="48"/>
      <x:c r="K154" s="48" t="str">
        <x:f>IF(B154="","",IF(F154&gt;=E154,"Payée",IF(F154&gt;0,"Partielle",IF(H154&lt;TODAY(),"En retard","À venir"))))</x:f>
      </x:c>
      <x:c r="L154" s="48" t="n">
        <x:f>IF(OR(H154="",K154&lt;&gt;"En retard"),0,TODAY()-H154)</x:f>
        <x:v>0</x:v>
      </x:c>
      <x:c r="M154" s="48"/>
      <x:c r="N154" s="48"/>
      <x:c r="O154" s="48"/>
      <x:c r="P154" s="48"/>
      <x:c r="Q154" s="48"/>
      <x:c r="R154" s="48"/>
      <x:c r="S154" s="48"/>
      <x:c r="T154" s="48"/>
      <x:c r="U154" s="48"/>
      <x:c r="V154" s="48"/>
    </x:row>
    <x:row r="155">
      <x:c r="A155" s="48"/>
      <x:c r="B155" s="48"/>
      <x:c r="C155" s="48" t="str">
        <x:f>IF(B155="","",IFERROR(INDEX(Adherents!$B$2:$B$301,MATCH(B155,Adherents!$A$2:$A$301,0))&amp;" "&amp;INDEX(Adherents!$C$2:$C$301,MATCH(B155,Adherents!$A$2:$A$301,0)),"ID inconnu"))</x:f>
      </x:c>
      <x:c r="D155" s="48"/>
      <x:c r="E155" s="50"/>
      <x:c r="F155" s="50"/>
      <x:c r="G155" s="50" t="str">
        <x:f>IF(E155="","",MAX(0,E155-F155))</x:f>
      </x:c>
      <x:c r="H155" s="150"/>
      <x:c r="I155" s="150"/>
      <x:c r="J155" s="48"/>
      <x:c r="K155" s="48" t="str">
        <x:f>IF(B155="","",IF(F155&gt;=E155,"Payée",IF(F155&gt;0,"Partielle",IF(H155&lt;TODAY(),"En retard","À venir"))))</x:f>
      </x:c>
      <x:c r="L155" s="48" t="n">
        <x:f>IF(OR(H155="",K155&lt;&gt;"En retard"),0,TODAY()-H155)</x:f>
        <x:v>0</x:v>
      </x:c>
      <x:c r="M155" s="48"/>
      <x:c r="N155" s="48"/>
      <x:c r="O155" s="48"/>
      <x:c r="P155" s="48"/>
      <x:c r="Q155" s="48"/>
      <x:c r="R155" s="48"/>
      <x:c r="S155" s="48"/>
      <x:c r="T155" s="48"/>
      <x:c r="U155" s="48"/>
      <x:c r="V155" s="48"/>
    </x:row>
    <x:row r="156">
      <x:c r="A156" s="48"/>
      <x:c r="B156" s="48"/>
      <x:c r="C156" s="48" t="str">
        <x:f>IF(B156="","",IFERROR(INDEX(Adherents!$B$2:$B$301,MATCH(B156,Adherents!$A$2:$A$301,0))&amp;" "&amp;INDEX(Adherents!$C$2:$C$301,MATCH(B156,Adherents!$A$2:$A$301,0)),"ID inconnu"))</x:f>
      </x:c>
      <x:c r="D156" s="48"/>
      <x:c r="E156" s="50"/>
      <x:c r="F156" s="50"/>
      <x:c r="G156" s="50" t="str">
        <x:f>IF(E156="","",MAX(0,E156-F156))</x:f>
      </x:c>
      <x:c r="H156" s="150"/>
      <x:c r="I156" s="150"/>
      <x:c r="J156" s="48"/>
      <x:c r="K156" s="48" t="str">
        <x:f>IF(B156="","",IF(F156&gt;=E156,"Payée",IF(F156&gt;0,"Partielle",IF(H156&lt;TODAY(),"En retard","À venir"))))</x:f>
      </x:c>
      <x:c r="L156" s="48" t="n">
        <x:f>IF(OR(H156="",K156&lt;&gt;"En retard"),0,TODAY()-H156)</x:f>
        <x:v>0</x:v>
      </x:c>
      <x:c r="M156" s="48"/>
      <x:c r="N156" s="48"/>
      <x:c r="O156" s="48"/>
      <x:c r="P156" s="48"/>
      <x:c r="Q156" s="48"/>
      <x:c r="R156" s="48"/>
      <x:c r="S156" s="48"/>
      <x:c r="T156" s="48"/>
      <x:c r="U156" s="48"/>
      <x:c r="V156" s="48"/>
    </x:row>
    <x:row r="157">
      <x:c r="A157" s="48"/>
      <x:c r="B157" s="48"/>
      <x:c r="C157" s="48" t="str">
        <x:f>IF(B157="","",IFERROR(INDEX(Adherents!$B$2:$B$301,MATCH(B157,Adherents!$A$2:$A$301,0))&amp;" "&amp;INDEX(Adherents!$C$2:$C$301,MATCH(B157,Adherents!$A$2:$A$301,0)),"ID inconnu"))</x:f>
      </x:c>
      <x:c r="D157" s="48"/>
      <x:c r="E157" s="50"/>
      <x:c r="F157" s="50"/>
      <x:c r="G157" s="50" t="str">
        <x:f>IF(E157="","",MAX(0,E157-F157))</x:f>
      </x:c>
      <x:c r="H157" s="150"/>
      <x:c r="I157" s="150"/>
      <x:c r="J157" s="48"/>
      <x:c r="K157" s="48" t="str">
        <x:f>IF(B157="","",IF(F157&gt;=E157,"Payée",IF(F157&gt;0,"Partielle",IF(H157&lt;TODAY(),"En retard","À venir"))))</x:f>
      </x:c>
      <x:c r="L157" s="48" t="n">
        <x:f>IF(OR(H157="",K157&lt;&gt;"En retard"),0,TODAY()-H157)</x:f>
        <x:v>0</x:v>
      </x:c>
      <x:c r="M157" s="48"/>
      <x:c r="N157" s="48"/>
      <x:c r="O157" s="48"/>
      <x:c r="P157" s="48"/>
      <x:c r="Q157" s="48"/>
      <x:c r="R157" s="48"/>
      <x:c r="S157" s="48"/>
      <x:c r="T157" s="48"/>
      <x:c r="U157" s="48"/>
      <x:c r="V157" s="48"/>
    </x:row>
    <x:row r="158">
      <x:c r="A158" s="48"/>
      <x:c r="B158" s="48"/>
      <x:c r="C158" s="48" t="str">
        <x:f>IF(B158="","",IFERROR(INDEX(Adherents!$B$2:$B$301,MATCH(B158,Adherents!$A$2:$A$301,0))&amp;" "&amp;INDEX(Adherents!$C$2:$C$301,MATCH(B158,Adherents!$A$2:$A$301,0)),"ID inconnu"))</x:f>
      </x:c>
      <x:c r="D158" s="48"/>
      <x:c r="E158" s="50"/>
      <x:c r="F158" s="50"/>
      <x:c r="G158" s="50" t="str">
        <x:f>IF(E158="","",MAX(0,E158-F158))</x:f>
      </x:c>
      <x:c r="H158" s="150"/>
      <x:c r="I158" s="150"/>
      <x:c r="J158" s="48"/>
      <x:c r="K158" s="48" t="str">
        <x:f>IF(B158="","",IF(F158&gt;=E158,"Payée",IF(F158&gt;0,"Partielle",IF(H158&lt;TODAY(),"En retard","À venir"))))</x:f>
      </x:c>
      <x:c r="L158" s="48" t="n">
        <x:f>IF(OR(H158="",K158&lt;&gt;"En retard"),0,TODAY()-H158)</x:f>
        <x:v>0</x:v>
      </x:c>
      <x:c r="M158" s="48"/>
      <x:c r="N158" s="48"/>
      <x:c r="O158" s="48"/>
      <x:c r="P158" s="48"/>
      <x:c r="Q158" s="48"/>
      <x:c r="R158" s="48"/>
      <x:c r="S158" s="48"/>
      <x:c r="T158" s="48"/>
      <x:c r="U158" s="48"/>
      <x:c r="V158" s="48"/>
    </x:row>
    <x:row r="159">
      <x:c r="A159" s="48"/>
      <x:c r="B159" s="48"/>
      <x:c r="C159" s="48" t="str">
        <x:f>IF(B159="","",IFERROR(INDEX(Adherents!$B$2:$B$301,MATCH(B159,Adherents!$A$2:$A$301,0))&amp;" "&amp;INDEX(Adherents!$C$2:$C$301,MATCH(B159,Adherents!$A$2:$A$301,0)),"ID inconnu"))</x:f>
      </x:c>
      <x:c r="D159" s="48"/>
      <x:c r="E159" s="50"/>
      <x:c r="F159" s="50"/>
      <x:c r="G159" s="50" t="str">
        <x:f>IF(E159="","",MAX(0,E159-F159))</x:f>
      </x:c>
      <x:c r="H159" s="150"/>
      <x:c r="I159" s="150"/>
      <x:c r="J159" s="48"/>
      <x:c r="K159" s="48" t="str">
        <x:f>IF(B159="","",IF(F159&gt;=E159,"Payée",IF(F159&gt;0,"Partielle",IF(H159&lt;TODAY(),"En retard","À venir"))))</x:f>
      </x:c>
      <x:c r="L159" s="48" t="n">
        <x:f>IF(OR(H159="",K159&lt;&gt;"En retard"),0,TODAY()-H159)</x:f>
        <x:v>0</x:v>
      </x:c>
      <x:c r="M159" s="48"/>
      <x:c r="N159" s="48"/>
      <x:c r="O159" s="48"/>
      <x:c r="P159" s="48"/>
      <x:c r="Q159" s="48"/>
      <x:c r="R159" s="48"/>
      <x:c r="S159" s="48"/>
      <x:c r="T159" s="48"/>
      <x:c r="U159" s="48"/>
      <x:c r="V159" s="48"/>
    </x:row>
    <x:row r="160">
      <x:c r="A160" s="48"/>
      <x:c r="B160" s="48"/>
      <x:c r="C160" s="48" t="str">
        <x:f>IF(B160="","",IFERROR(INDEX(Adherents!$B$2:$B$301,MATCH(B160,Adherents!$A$2:$A$301,0))&amp;" "&amp;INDEX(Adherents!$C$2:$C$301,MATCH(B160,Adherents!$A$2:$A$301,0)),"ID inconnu"))</x:f>
      </x:c>
      <x:c r="D160" s="48"/>
      <x:c r="E160" s="50"/>
      <x:c r="F160" s="50"/>
      <x:c r="G160" s="50" t="str">
        <x:f>IF(E160="","",MAX(0,E160-F160))</x:f>
      </x:c>
      <x:c r="H160" s="150"/>
      <x:c r="I160" s="150"/>
      <x:c r="J160" s="48"/>
      <x:c r="K160" s="48" t="str">
        <x:f>IF(B160="","",IF(F160&gt;=E160,"Payée",IF(F160&gt;0,"Partielle",IF(H160&lt;TODAY(),"En retard","À venir"))))</x:f>
      </x:c>
      <x:c r="L160" s="48" t="n">
        <x:f>IF(OR(H160="",K160&lt;&gt;"En retard"),0,TODAY()-H160)</x:f>
        <x:v>0</x:v>
      </x:c>
      <x:c r="M160" s="48"/>
      <x:c r="N160" s="48"/>
      <x:c r="O160" s="48"/>
      <x:c r="P160" s="48"/>
      <x:c r="Q160" s="48"/>
      <x:c r="R160" s="48"/>
      <x:c r="S160" s="48"/>
      <x:c r="T160" s="48"/>
      <x:c r="U160" s="48"/>
      <x:c r="V160" s="48"/>
    </x:row>
    <x:row r="161">
      <x:c r="A161" s="48"/>
      <x:c r="B161" s="48"/>
      <x:c r="C161" s="48" t="str">
        <x:f>IF(B161="","",IFERROR(INDEX(Adherents!$B$2:$B$301,MATCH(B161,Adherents!$A$2:$A$301,0))&amp;" "&amp;INDEX(Adherents!$C$2:$C$301,MATCH(B161,Adherents!$A$2:$A$301,0)),"ID inconnu"))</x:f>
      </x:c>
      <x:c r="D161" s="48"/>
      <x:c r="E161" s="50"/>
      <x:c r="F161" s="50"/>
      <x:c r="G161" s="50" t="str">
        <x:f>IF(E161="","",MAX(0,E161-F161))</x:f>
      </x:c>
      <x:c r="H161" s="150"/>
      <x:c r="I161" s="150"/>
      <x:c r="J161" s="48"/>
      <x:c r="K161" s="48" t="str">
        <x:f>IF(B161="","",IF(F161&gt;=E161,"Payée",IF(F161&gt;0,"Partielle",IF(H161&lt;TODAY(),"En retard","À venir"))))</x:f>
      </x:c>
      <x:c r="L161" s="48" t="n">
        <x:f>IF(OR(H161="",K161&lt;&gt;"En retard"),0,TODAY()-H161)</x:f>
        <x:v>0</x:v>
      </x:c>
      <x:c r="M161" s="48"/>
      <x:c r="N161" s="48"/>
      <x:c r="O161" s="48"/>
      <x:c r="P161" s="48"/>
      <x:c r="Q161" s="48"/>
      <x:c r="R161" s="48"/>
      <x:c r="S161" s="48"/>
      <x:c r="T161" s="48"/>
      <x:c r="U161" s="48"/>
      <x:c r="V161" s="48"/>
    </x:row>
    <x:row r="162">
      <x:c r="A162" s="48"/>
      <x:c r="B162" s="48"/>
      <x:c r="C162" s="48" t="str">
        <x:f>IF(B162="","",IFERROR(INDEX(Adherents!$B$2:$B$301,MATCH(B162,Adherents!$A$2:$A$301,0))&amp;" "&amp;INDEX(Adherents!$C$2:$C$301,MATCH(B162,Adherents!$A$2:$A$301,0)),"ID inconnu"))</x:f>
      </x:c>
      <x:c r="D162" s="48"/>
      <x:c r="E162" s="50"/>
      <x:c r="F162" s="50"/>
      <x:c r="G162" s="50" t="str">
        <x:f>IF(E162="","",MAX(0,E162-F162))</x:f>
      </x:c>
      <x:c r="H162" s="150"/>
      <x:c r="I162" s="150"/>
      <x:c r="J162" s="48"/>
      <x:c r="K162" s="48" t="str">
        <x:f>IF(B162="","",IF(F162&gt;=E162,"Payée",IF(F162&gt;0,"Partielle",IF(H162&lt;TODAY(),"En retard","À venir"))))</x:f>
      </x:c>
      <x:c r="L162" s="48" t="n">
        <x:f>IF(OR(H162="",K162&lt;&gt;"En retard"),0,TODAY()-H162)</x:f>
        <x:v>0</x:v>
      </x:c>
      <x:c r="M162" s="48"/>
      <x:c r="N162" s="48"/>
      <x:c r="O162" s="48"/>
      <x:c r="P162" s="48"/>
      <x:c r="Q162" s="48"/>
      <x:c r="R162" s="48"/>
      <x:c r="S162" s="48"/>
      <x:c r="T162" s="48"/>
      <x:c r="U162" s="48"/>
      <x:c r="V162" s="48"/>
    </x:row>
    <x:row r="163">
      <x:c r="A163" s="48"/>
      <x:c r="B163" s="48"/>
      <x:c r="C163" s="48" t="str">
        <x:f>IF(B163="","",IFERROR(INDEX(Adherents!$B$2:$B$301,MATCH(B163,Adherents!$A$2:$A$301,0))&amp;" "&amp;INDEX(Adherents!$C$2:$C$301,MATCH(B163,Adherents!$A$2:$A$301,0)),"ID inconnu"))</x:f>
      </x:c>
      <x:c r="D163" s="48"/>
      <x:c r="E163" s="50"/>
      <x:c r="F163" s="50"/>
      <x:c r="G163" s="50" t="str">
        <x:f>IF(E163="","",MAX(0,E163-F163))</x:f>
      </x:c>
      <x:c r="H163" s="150"/>
      <x:c r="I163" s="150"/>
      <x:c r="J163" s="48"/>
      <x:c r="K163" s="48" t="str">
        <x:f>IF(B163="","",IF(F163&gt;=E163,"Payée",IF(F163&gt;0,"Partielle",IF(H163&lt;TODAY(),"En retard","À venir"))))</x:f>
      </x:c>
      <x:c r="L163" s="48" t="n">
        <x:f>IF(OR(H163="",K163&lt;&gt;"En retard"),0,TODAY()-H163)</x:f>
        <x:v>0</x:v>
      </x:c>
      <x:c r="M163" s="48"/>
      <x:c r="N163" s="48"/>
      <x:c r="O163" s="48"/>
      <x:c r="P163" s="48"/>
      <x:c r="Q163" s="48"/>
      <x:c r="R163" s="48"/>
      <x:c r="S163" s="48"/>
      <x:c r="T163" s="48"/>
      <x:c r="U163" s="48"/>
      <x:c r="V163" s="48"/>
    </x:row>
    <x:row r="164">
      <x:c r="A164" s="48"/>
      <x:c r="B164" s="48"/>
      <x:c r="C164" s="48" t="str">
        <x:f>IF(B164="","",IFERROR(INDEX(Adherents!$B$2:$B$301,MATCH(B164,Adherents!$A$2:$A$301,0))&amp;" "&amp;INDEX(Adherents!$C$2:$C$301,MATCH(B164,Adherents!$A$2:$A$301,0)),"ID inconnu"))</x:f>
      </x:c>
      <x:c r="D164" s="48"/>
      <x:c r="E164" s="50"/>
      <x:c r="F164" s="50"/>
      <x:c r="G164" s="50" t="str">
        <x:f>IF(E164="","",MAX(0,E164-F164))</x:f>
      </x:c>
      <x:c r="H164" s="150"/>
      <x:c r="I164" s="150"/>
      <x:c r="J164" s="48"/>
      <x:c r="K164" s="48" t="str">
        <x:f>IF(B164="","",IF(F164&gt;=E164,"Payée",IF(F164&gt;0,"Partielle",IF(H164&lt;TODAY(),"En retard","À venir"))))</x:f>
      </x:c>
      <x:c r="L164" s="48" t="n">
        <x:f>IF(OR(H164="",K164&lt;&gt;"En retard"),0,TODAY()-H164)</x:f>
        <x:v>0</x:v>
      </x:c>
      <x:c r="M164" s="48"/>
      <x:c r="N164" s="48"/>
      <x:c r="O164" s="48"/>
      <x:c r="P164" s="48"/>
      <x:c r="Q164" s="48"/>
      <x:c r="R164" s="48"/>
      <x:c r="S164" s="48"/>
      <x:c r="T164" s="48"/>
      <x:c r="U164" s="48"/>
      <x:c r="V164" s="48"/>
    </x:row>
    <x:row r="165">
      <x:c r="A165" s="48"/>
      <x:c r="B165" s="48"/>
      <x:c r="C165" s="48" t="str">
        <x:f>IF(B165="","",IFERROR(INDEX(Adherents!$B$2:$B$301,MATCH(B165,Adherents!$A$2:$A$301,0))&amp;" "&amp;INDEX(Adherents!$C$2:$C$301,MATCH(B165,Adherents!$A$2:$A$301,0)),"ID inconnu"))</x:f>
      </x:c>
      <x:c r="D165" s="48"/>
      <x:c r="E165" s="50"/>
      <x:c r="F165" s="50"/>
      <x:c r="G165" s="50" t="str">
        <x:f>IF(E165="","",MAX(0,E165-F165))</x:f>
      </x:c>
      <x:c r="H165" s="150"/>
      <x:c r="I165" s="150"/>
      <x:c r="J165" s="48"/>
      <x:c r="K165" s="48" t="str">
        <x:f>IF(B165="","",IF(F165&gt;=E165,"Payée",IF(F165&gt;0,"Partielle",IF(H165&lt;TODAY(),"En retard","À venir"))))</x:f>
      </x:c>
      <x:c r="L165" s="48" t="n">
        <x:f>IF(OR(H165="",K165&lt;&gt;"En retard"),0,TODAY()-H165)</x:f>
        <x:v>0</x:v>
      </x:c>
      <x:c r="M165" s="48"/>
      <x:c r="N165" s="48"/>
      <x:c r="O165" s="48"/>
      <x:c r="P165" s="48"/>
      <x:c r="Q165" s="48"/>
      <x:c r="R165" s="48"/>
      <x:c r="S165" s="48"/>
      <x:c r="T165" s="48"/>
      <x:c r="U165" s="48"/>
      <x:c r="V165" s="48"/>
    </x:row>
    <x:row r="166">
      <x:c r="A166" s="48"/>
      <x:c r="B166" s="48"/>
      <x:c r="C166" s="48" t="str">
        <x:f>IF(B166="","",IFERROR(INDEX(Adherents!$B$2:$B$301,MATCH(B166,Adherents!$A$2:$A$301,0))&amp;" "&amp;INDEX(Adherents!$C$2:$C$301,MATCH(B166,Adherents!$A$2:$A$301,0)),"ID inconnu"))</x:f>
      </x:c>
      <x:c r="D166" s="48"/>
      <x:c r="E166" s="50"/>
      <x:c r="F166" s="50"/>
      <x:c r="G166" s="50" t="str">
        <x:f>IF(E166="","",MAX(0,E166-F166))</x:f>
      </x:c>
      <x:c r="H166" s="150"/>
      <x:c r="I166" s="150"/>
      <x:c r="J166" s="48"/>
      <x:c r="K166" s="48" t="str">
        <x:f>IF(B166="","",IF(F166&gt;=E166,"Payée",IF(F166&gt;0,"Partielle",IF(H166&lt;TODAY(),"En retard","À venir"))))</x:f>
      </x:c>
      <x:c r="L166" s="48" t="n">
        <x:f>IF(OR(H166="",K166&lt;&gt;"En retard"),0,TODAY()-H166)</x:f>
        <x:v>0</x:v>
      </x:c>
      <x:c r="M166" s="48"/>
      <x:c r="N166" s="48"/>
      <x:c r="O166" s="48"/>
      <x:c r="P166" s="48"/>
      <x:c r="Q166" s="48"/>
      <x:c r="R166" s="48"/>
      <x:c r="S166" s="48"/>
      <x:c r="T166" s="48"/>
      <x:c r="U166" s="48"/>
      <x:c r="V166" s="48"/>
    </x:row>
    <x:row r="167">
      <x:c r="A167" s="48"/>
      <x:c r="B167" s="48"/>
      <x:c r="C167" s="48" t="str">
        <x:f>IF(B167="","",IFERROR(INDEX(Adherents!$B$2:$B$301,MATCH(B167,Adherents!$A$2:$A$301,0))&amp;" "&amp;INDEX(Adherents!$C$2:$C$301,MATCH(B167,Adherents!$A$2:$A$301,0)),"ID inconnu"))</x:f>
      </x:c>
      <x:c r="D167" s="48"/>
      <x:c r="E167" s="50"/>
      <x:c r="F167" s="50"/>
      <x:c r="G167" s="50" t="str">
        <x:f>IF(E167="","",MAX(0,E167-F167))</x:f>
      </x:c>
      <x:c r="H167" s="150"/>
      <x:c r="I167" s="150"/>
      <x:c r="J167" s="48"/>
      <x:c r="K167" s="48" t="str">
        <x:f>IF(B167="","",IF(F167&gt;=E167,"Payée",IF(F167&gt;0,"Partielle",IF(H167&lt;TODAY(),"En retard","À venir"))))</x:f>
      </x:c>
      <x:c r="L167" s="48" t="n">
        <x:f>IF(OR(H167="",K167&lt;&gt;"En retard"),0,TODAY()-H167)</x:f>
        <x:v>0</x:v>
      </x:c>
      <x:c r="M167" s="48"/>
      <x:c r="N167" s="48"/>
      <x:c r="O167" s="48"/>
      <x:c r="P167" s="48"/>
      <x:c r="Q167" s="48"/>
      <x:c r="R167" s="48"/>
      <x:c r="S167" s="48"/>
      <x:c r="T167" s="48"/>
      <x:c r="U167" s="48"/>
      <x:c r="V167" s="48"/>
    </x:row>
    <x:row r="168">
      <x:c r="A168" s="48"/>
      <x:c r="B168" s="48"/>
      <x:c r="C168" s="48" t="str">
        <x:f>IF(B168="","",IFERROR(INDEX(Adherents!$B$2:$B$301,MATCH(B168,Adherents!$A$2:$A$301,0))&amp;" "&amp;INDEX(Adherents!$C$2:$C$301,MATCH(B168,Adherents!$A$2:$A$301,0)),"ID inconnu"))</x:f>
      </x:c>
      <x:c r="D168" s="48"/>
      <x:c r="E168" s="50"/>
      <x:c r="F168" s="50"/>
      <x:c r="G168" s="50" t="str">
        <x:f>IF(E168="","",MAX(0,E168-F168))</x:f>
      </x:c>
      <x:c r="H168" s="150"/>
      <x:c r="I168" s="150"/>
      <x:c r="J168" s="48"/>
      <x:c r="K168" s="48" t="str">
        <x:f>IF(B168="","",IF(F168&gt;=E168,"Payée",IF(F168&gt;0,"Partielle",IF(H168&lt;TODAY(),"En retard","À venir"))))</x:f>
      </x:c>
      <x:c r="L168" s="48" t="n">
        <x:f>IF(OR(H168="",K168&lt;&gt;"En retard"),0,TODAY()-H168)</x:f>
        <x:v>0</x:v>
      </x:c>
      <x:c r="M168" s="48"/>
      <x:c r="N168" s="48"/>
      <x:c r="O168" s="48"/>
      <x:c r="P168" s="48"/>
      <x:c r="Q168" s="48"/>
      <x:c r="R168" s="48"/>
      <x:c r="S168" s="48"/>
      <x:c r="T168" s="48"/>
      <x:c r="U168" s="48"/>
      <x:c r="V168" s="48"/>
    </x:row>
    <x:row r="169">
      <x:c r="A169" s="48"/>
      <x:c r="B169" s="48"/>
      <x:c r="C169" s="48" t="str">
        <x:f>IF(B169="","",IFERROR(INDEX(Adherents!$B$2:$B$301,MATCH(B169,Adherents!$A$2:$A$301,0))&amp;" "&amp;INDEX(Adherents!$C$2:$C$301,MATCH(B169,Adherents!$A$2:$A$301,0)),"ID inconnu"))</x:f>
      </x:c>
      <x:c r="D169" s="48"/>
      <x:c r="E169" s="50"/>
      <x:c r="F169" s="50"/>
      <x:c r="G169" s="50" t="str">
        <x:f>IF(E169="","",MAX(0,E169-F169))</x:f>
      </x:c>
      <x:c r="H169" s="150"/>
      <x:c r="I169" s="150"/>
      <x:c r="J169" s="48"/>
      <x:c r="K169" s="48" t="str">
        <x:f>IF(B169="","",IF(F169&gt;=E169,"Payée",IF(F169&gt;0,"Partielle",IF(H169&lt;TODAY(),"En retard","À venir"))))</x:f>
      </x:c>
      <x:c r="L169" s="48" t="n">
        <x:f>IF(OR(H169="",K169&lt;&gt;"En retard"),0,TODAY()-H169)</x:f>
        <x:v>0</x:v>
      </x:c>
      <x:c r="M169" s="48"/>
      <x:c r="N169" s="48"/>
      <x:c r="O169" s="48"/>
      <x:c r="P169" s="48"/>
      <x:c r="Q169" s="48"/>
      <x:c r="R169" s="48"/>
      <x:c r="S169" s="48"/>
      <x:c r="T169" s="48"/>
      <x:c r="U169" s="48"/>
      <x:c r="V169" s="48"/>
    </x:row>
    <x:row r="170">
      <x:c r="A170" s="48"/>
      <x:c r="B170" s="48"/>
      <x:c r="C170" s="48" t="str">
        <x:f>IF(B170="","",IFERROR(INDEX(Adherents!$B$2:$B$301,MATCH(B170,Adherents!$A$2:$A$301,0))&amp;" "&amp;INDEX(Adherents!$C$2:$C$301,MATCH(B170,Adherents!$A$2:$A$301,0)),"ID inconnu"))</x:f>
      </x:c>
      <x:c r="D170" s="48"/>
      <x:c r="E170" s="50"/>
      <x:c r="F170" s="50"/>
      <x:c r="G170" s="50" t="str">
        <x:f>IF(E170="","",MAX(0,E170-F170))</x:f>
      </x:c>
      <x:c r="H170" s="150"/>
      <x:c r="I170" s="150"/>
      <x:c r="J170" s="48"/>
      <x:c r="K170" s="48" t="str">
        <x:f>IF(B170="","",IF(F170&gt;=E170,"Payée",IF(F170&gt;0,"Partielle",IF(H170&lt;TODAY(),"En retard","À venir"))))</x:f>
      </x:c>
      <x:c r="L170" s="48" t="n">
        <x:f>IF(OR(H170="",K170&lt;&gt;"En retard"),0,TODAY()-H170)</x:f>
        <x:v>0</x:v>
      </x:c>
      <x:c r="M170" s="48"/>
      <x:c r="N170" s="48"/>
      <x:c r="O170" s="48"/>
      <x:c r="P170" s="48"/>
      <x:c r="Q170" s="48"/>
      <x:c r="R170" s="48"/>
      <x:c r="S170" s="48"/>
      <x:c r="T170" s="48"/>
      <x:c r="U170" s="48"/>
      <x:c r="V170" s="48"/>
    </x:row>
    <x:row r="171">
      <x:c r="A171" s="48"/>
      <x:c r="B171" s="48"/>
      <x:c r="C171" s="48" t="str">
        <x:f>IF(B171="","",IFERROR(INDEX(Adherents!$B$2:$B$301,MATCH(B171,Adherents!$A$2:$A$301,0))&amp;" "&amp;INDEX(Adherents!$C$2:$C$301,MATCH(B171,Adherents!$A$2:$A$301,0)),"ID inconnu"))</x:f>
      </x:c>
      <x:c r="D171" s="48"/>
      <x:c r="E171" s="50"/>
      <x:c r="F171" s="50"/>
      <x:c r="G171" s="50" t="str">
        <x:f>IF(E171="","",MAX(0,E171-F171))</x:f>
      </x:c>
      <x:c r="H171" s="150"/>
      <x:c r="I171" s="150"/>
      <x:c r="J171" s="48"/>
      <x:c r="K171" s="48" t="str">
        <x:f>IF(B171="","",IF(F171&gt;=E171,"Payée",IF(F171&gt;0,"Partielle",IF(H171&lt;TODAY(),"En retard","À venir"))))</x:f>
      </x:c>
      <x:c r="L171" s="48" t="n">
        <x:f>IF(OR(H171="",K171&lt;&gt;"En retard"),0,TODAY()-H171)</x:f>
        <x:v>0</x:v>
      </x:c>
      <x:c r="M171" s="48"/>
      <x:c r="N171" s="48"/>
      <x:c r="O171" s="48"/>
      <x:c r="P171" s="48"/>
      <x:c r="Q171" s="48"/>
      <x:c r="R171" s="48"/>
      <x:c r="S171" s="48"/>
      <x:c r="T171" s="48"/>
      <x:c r="U171" s="48"/>
      <x:c r="V171" s="48"/>
    </x:row>
    <x:row r="172">
      <x:c r="A172" s="48"/>
      <x:c r="B172" s="48"/>
      <x:c r="C172" s="48" t="str">
        <x:f>IF(B172="","",IFERROR(INDEX(Adherents!$B$2:$B$301,MATCH(B172,Adherents!$A$2:$A$301,0))&amp;" "&amp;INDEX(Adherents!$C$2:$C$301,MATCH(B172,Adherents!$A$2:$A$301,0)),"ID inconnu"))</x:f>
      </x:c>
      <x:c r="D172" s="48"/>
      <x:c r="E172" s="50"/>
      <x:c r="F172" s="50"/>
      <x:c r="G172" s="50" t="str">
        <x:f>IF(E172="","",MAX(0,E172-F172))</x:f>
      </x:c>
      <x:c r="H172" s="150"/>
      <x:c r="I172" s="150"/>
      <x:c r="J172" s="48"/>
      <x:c r="K172" s="48" t="str">
        <x:f>IF(B172="","",IF(F172&gt;=E172,"Payée",IF(F172&gt;0,"Partielle",IF(H172&lt;TODAY(),"En retard","À venir"))))</x:f>
      </x:c>
      <x:c r="L172" s="48" t="n">
        <x:f>IF(OR(H172="",K172&lt;&gt;"En retard"),0,TODAY()-H172)</x:f>
        <x:v>0</x:v>
      </x:c>
      <x:c r="M172" s="48"/>
      <x:c r="N172" s="48"/>
      <x:c r="O172" s="48"/>
      <x:c r="P172" s="48"/>
      <x:c r="Q172" s="48"/>
      <x:c r="R172" s="48"/>
      <x:c r="S172" s="48"/>
      <x:c r="T172" s="48"/>
      <x:c r="U172" s="48"/>
      <x:c r="V172" s="48"/>
    </x:row>
    <x:row r="173">
      <x:c r="A173" s="48"/>
      <x:c r="B173" s="48"/>
      <x:c r="C173" s="48" t="str">
        <x:f>IF(B173="","",IFERROR(INDEX(Adherents!$B$2:$B$301,MATCH(B173,Adherents!$A$2:$A$301,0))&amp;" "&amp;INDEX(Adherents!$C$2:$C$301,MATCH(B173,Adherents!$A$2:$A$301,0)),"ID inconnu"))</x:f>
      </x:c>
      <x:c r="D173" s="48"/>
      <x:c r="E173" s="50"/>
      <x:c r="F173" s="50"/>
      <x:c r="G173" s="50" t="str">
        <x:f>IF(E173="","",MAX(0,E173-F173))</x:f>
      </x:c>
      <x:c r="H173" s="150"/>
      <x:c r="I173" s="150"/>
      <x:c r="J173" s="48"/>
      <x:c r="K173" s="48" t="str">
        <x:f>IF(B173="","",IF(F173&gt;=E173,"Payée",IF(F173&gt;0,"Partielle",IF(H173&lt;TODAY(),"En retard","À venir"))))</x:f>
      </x:c>
      <x:c r="L173" s="48" t="n">
        <x:f>IF(OR(H173="",K173&lt;&gt;"En retard"),0,TODAY()-H173)</x:f>
        <x:v>0</x:v>
      </x:c>
      <x:c r="M173" s="48"/>
      <x:c r="N173" s="48"/>
      <x:c r="O173" s="48"/>
      <x:c r="P173" s="48"/>
      <x:c r="Q173" s="48"/>
      <x:c r="R173" s="48"/>
      <x:c r="S173" s="48"/>
      <x:c r="T173" s="48"/>
      <x:c r="U173" s="48"/>
      <x:c r="V173" s="48"/>
    </x:row>
    <x:row r="174">
      <x:c r="A174" s="48"/>
      <x:c r="B174" s="48"/>
      <x:c r="C174" s="48" t="str">
        <x:f>IF(B174="","",IFERROR(INDEX(Adherents!$B$2:$B$301,MATCH(B174,Adherents!$A$2:$A$301,0))&amp;" "&amp;INDEX(Adherents!$C$2:$C$301,MATCH(B174,Adherents!$A$2:$A$301,0)),"ID inconnu"))</x:f>
      </x:c>
      <x:c r="D174" s="48"/>
      <x:c r="E174" s="50"/>
      <x:c r="F174" s="50"/>
      <x:c r="G174" s="50" t="str">
        <x:f>IF(E174="","",MAX(0,E174-F174))</x:f>
      </x:c>
      <x:c r="H174" s="150"/>
      <x:c r="I174" s="150"/>
      <x:c r="J174" s="48"/>
      <x:c r="K174" s="48" t="str">
        <x:f>IF(B174="","",IF(F174&gt;=E174,"Payée",IF(F174&gt;0,"Partielle",IF(H174&lt;TODAY(),"En retard","À venir"))))</x:f>
      </x:c>
      <x:c r="L174" s="48" t="n">
        <x:f>IF(OR(H174="",K174&lt;&gt;"En retard"),0,TODAY()-H174)</x:f>
        <x:v>0</x:v>
      </x:c>
      <x:c r="M174" s="48"/>
      <x:c r="N174" s="48"/>
      <x:c r="O174" s="48"/>
      <x:c r="P174" s="48"/>
      <x:c r="Q174" s="48"/>
      <x:c r="R174" s="48"/>
      <x:c r="S174" s="48"/>
      <x:c r="T174" s="48"/>
      <x:c r="U174" s="48"/>
      <x:c r="V174" s="48"/>
    </x:row>
    <x:row r="175">
      <x:c r="A175" s="48"/>
      <x:c r="B175" s="48"/>
      <x:c r="C175" s="48" t="str">
        <x:f>IF(B175="","",IFERROR(INDEX(Adherents!$B$2:$B$301,MATCH(B175,Adherents!$A$2:$A$301,0))&amp;" "&amp;INDEX(Adherents!$C$2:$C$301,MATCH(B175,Adherents!$A$2:$A$301,0)),"ID inconnu"))</x:f>
      </x:c>
      <x:c r="D175" s="48"/>
      <x:c r="E175" s="50"/>
      <x:c r="F175" s="50"/>
      <x:c r="G175" s="50" t="str">
        <x:f>IF(E175="","",MAX(0,E175-F175))</x:f>
      </x:c>
      <x:c r="H175" s="150"/>
      <x:c r="I175" s="150"/>
      <x:c r="J175" s="48"/>
      <x:c r="K175" s="48" t="str">
        <x:f>IF(B175="","",IF(F175&gt;=E175,"Payée",IF(F175&gt;0,"Partielle",IF(H175&lt;TODAY(),"En retard","À venir"))))</x:f>
      </x:c>
      <x:c r="L175" s="48" t="n">
        <x:f>IF(OR(H175="",K175&lt;&gt;"En retard"),0,TODAY()-H175)</x:f>
        <x:v>0</x:v>
      </x:c>
      <x:c r="M175" s="48"/>
      <x:c r="N175" s="48"/>
      <x:c r="O175" s="48"/>
      <x:c r="P175" s="48"/>
      <x:c r="Q175" s="48"/>
      <x:c r="R175" s="48"/>
      <x:c r="S175" s="48"/>
      <x:c r="T175" s="48"/>
      <x:c r="U175" s="48"/>
      <x:c r="V175" s="48"/>
    </x:row>
    <x:row r="176">
      <x:c r="A176" s="48"/>
      <x:c r="B176" s="48"/>
      <x:c r="C176" s="48" t="str">
        <x:f>IF(B176="","",IFERROR(INDEX(Adherents!$B$2:$B$301,MATCH(B176,Adherents!$A$2:$A$301,0))&amp;" "&amp;INDEX(Adherents!$C$2:$C$301,MATCH(B176,Adherents!$A$2:$A$301,0)),"ID inconnu"))</x:f>
      </x:c>
      <x:c r="D176" s="48"/>
      <x:c r="E176" s="50"/>
      <x:c r="F176" s="50"/>
      <x:c r="G176" s="50" t="str">
        <x:f>IF(E176="","",MAX(0,E176-F176))</x:f>
      </x:c>
      <x:c r="H176" s="150"/>
      <x:c r="I176" s="150"/>
      <x:c r="J176" s="48"/>
      <x:c r="K176" s="48" t="str">
        <x:f>IF(B176="","",IF(F176&gt;=E176,"Payée",IF(F176&gt;0,"Partielle",IF(H176&lt;TODAY(),"En retard","À venir"))))</x:f>
      </x:c>
      <x:c r="L176" s="48" t="n">
        <x:f>IF(OR(H176="",K176&lt;&gt;"En retard"),0,TODAY()-H176)</x:f>
        <x:v>0</x:v>
      </x:c>
      <x:c r="M176" s="48"/>
      <x:c r="N176" s="48"/>
      <x:c r="O176" s="48"/>
      <x:c r="P176" s="48"/>
      <x:c r="Q176" s="48"/>
      <x:c r="R176" s="48"/>
      <x:c r="S176" s="48"/>
      <x:c r="T176" s="48"/>
      <x:c r="U176" s="48"/>
      <x:c r="V176" s="48"/>
    </x:row>
    <x:row r="177">
      <x:c r="A177" s="48"/>
      <x:c r="B177" s="48"/>
      <x:c r="C177" s="48" t="str">
        <x:f>IF(B177="","",IFERROR(INDEX(Adherents!$B$2:$B$301,MATCH(B177,Adherents!$A$2:$A$301,0))&amp;" "&amp;INDEX(Adherents!$C$2:$C$301,MATCH(B177,Adherents!$A$2:$A$301,0)),"ID inconnu"))</x:f>
      </x:c>
      <x:c r="D177" s="48"/>
      <x:c r="E177" s="50"/>
      <x:c r="F177" s="50"/>
      <x:c r="G177" s="50" t="str">
        <x:f>IF(E177="","",MAX(0,E177-F177))</x:f>
      </x:c>
      <x:c r="H177" s="150"/>
      <x:c r="I177" s="150"/>
      <x:c r="J177" s="48"/>
      <x:c r="K177" s="48" t="str">
        <x:f>IF(B177="","",IF(F177&gt;=E177,"Payée",IF(F177&gt;0,"Partielle",IF(H177&lt;TODAY(),"En retard","À venir"))))</x:f>
      </x:c>
      <x:c r="L177" s="48" t="n">
        <x:f>IF(OR(H177="",K177&lt;&gt;"En retard"),0,TODAY()-H177)</x:f>
        <x:v>0</x:v>
      </x:c>
      <x:c r="M177" s="48"/>
      <x:c r="N177" s="48"/>
      <x:c r="O177" s="48"/>
      <x:c r="P177" s="48"/>
      <x:c r="Q177" s="48"/>
      <x:c r="R177" s="48"/>
      <x:c r="S177" s="48"/>
      <x:c r="T177" s="48"/>
      <x:c r="U177" s="48"/>
      <x:c r="V177" s="48"/>
    </x:row>
    <x:row r="178">
      <x:c r="A178" s="48"/>
      <x:c r="B178" s="48"/>
      <x:c r="C178" s="48" t="str">
        <x:f>IF(B178="","",IFERROR(INDEX(Adherents!$B$2:$B$301,MATCH(B178,Adherents!$A$2:$A$301,0))&amp;" "&amp;INDEX(Adherents!$C$2:$C$301,MATCH(B178,Adherents!$A$2:$A$301,0)),"ID inconnu"))</x:f>
      </x:c>
      <x:c r="D178" s="48"/>
      <x:c r="E178" s="50"/>
      <x:c r="F178" s="50"/>
      <x:c r="G178" s="50" t="str">
        <x:f>IF(E178="","",MAX(0,E178-F178))</x:f>
      </x:c>
      <x:c r="H178" s="150"/>
      <x:c r="I178" s="150"/>
      <x:c r="J178" s="48"/>
      <x:c r="K178" s="48" t="str">
        <x:f>IF(B178="","",IF(F178&gt;=E178,"Payée",IF(F178&gt;0,"Partielle",IF(H178&lt;TODAY(),"En retard","À venir"))))</x:f>
      </x:c>
      <x:c r="L178" s="48" t="n">
        <x:f>IF(OR(H178="",K178&lt;&gt;"En retard"),0,TODAY()-H178)</x:f>
        <x:v>0</x:v>
      </x:c>
      <x:c r="M178" s="48"/>
      <x:c r="N178" s="48"/>
      <x:c r="O178" s="48"/>
      <x:c r="P178" s="48"/>
      <x:c r="Q178" s="48"/>
      <x:c r="R178" s="48"/>
      <x:c r="S178" s="48"/>
      <x:c r="T178" s="48"/>
      <x:c r="U178" s="48"/>
      <x:c r="V178" s="48"/>
    </x:row>
    <x:row r="179">
      <x:c r="A179" s="48"/>
      <x:c r="B179" s="48"/>
      <x:c r="C179" s="48" t="str">
        <x:f>IF(B179="","",IFERROR(INDEX(Adherents!$B$2:$B$301,MATCH(B179,Adherents!$A$2:$A$301,0))&amp;" "&amp;INDEX(Adherents!$C$2:$C$301,MATCH(B179,Adherents!$A$2:$A$301,0)),"ID inconnu"))</x:f>
      </x:c>
      <x:c r="D179" s="48"/>
      <x:c r="E179" s="50"/>
      <x:c r="F179" s="50"/>
      <x:c r="G179" s="50" t="str">
        <x:f>IF(E179="","",MAX(0,E179-F179))</x:f>
      </x:c>
      <x:c r="H179" s="150"/>
      <x:c r="I179" s="150"/>
      <x:c r="J179" s="48"/>
      <x:c r="K179" s="48" t="str">
        <x:f>IF(B179="","",IF(F179&gt;=E179,"Payée",IF(F179&gt;0,"Partielle",IF(H179&lt;TODAY(),"En retard","À venir"))))</x:f>
      </x:c>
      <x:c r="L179" s="48" t="n">
        <x:f>IF(OR(H179="",K179&lt;&gt;"En retard"),0,TODAY()-H179)</x:f>
        <x:v>0</x:v>
      </x:c>
      <x:c r="M179" s="48"/>
      <x:c r="N179" s="48"/>
      <x:c r="O179" s="48"/>
      <x:c r="P179" s="48"/>
      <x:c r="Q179" s="48"/>
      <x:c r="R179" s="48"/>
      <x:c r="S179" s="48"/>
      <x:c r="T179" s="48"/>
      <x:c r="U179" s="48"/>
      <x:c r="V179" s="48"/>
    </x:row>
    <x:row r="180">
      <x:c r="A180" s="48"/>
      <x:c r="B180" s="48"/>
      <x:c r="C180" s="48" t="str">
        <x:f>IF(B180="","",IFERROR(INDEX(Adherents!$B$2:$B$301,MATCH(B180,Adherents!$A$2:$A$301,0))&amp;" "&amp;INDEX(Adherents!$C$2:$C$301,MATCH(B180,Adherents!$A$2:$A$301,0)),"ID inconnu"))</x:f>
      </x:c>
      <x:c r="D180" s="48"/>
      <x:c r="E180" s="50"/>
      <x:c r="F180" s="50"/>
      <x:c r="G180" s="50" t="str">
        <x:f>IF(E180="","",MAX(0,E180-F180))</x:f>
      </x:c>
      <x:c r="H180" s="150"/>
      <x:c r="I180" s="150"/>
      <x:c r="J180" s="48"/>
      <x:c r="K180" s="48" t="str">
        <x:f>IF(B180="","",IF(F180&gt;=E180,"Payée",IF(F180&gt;0,"Partielle",IF(H180&lt;TODAY(),"En retard","À venir"))))</x:f>
      </x:c>
      <x:c r="L180" s="48" t="n">
        <x:f>IF(OR(H180="",K180&lt;&gt;"En retard"),0,TODAY()-H180)</x:f>
        <x:v>0</x:v>
      </x:c>
      <x:c r="M180" s="48"/>
      <x:c r="N180" s="48"/>
      <x:c r="O180" s="48"/>
      <x:c r="P180" s="48"/>
      <x:c r="Q180" s="48"/>
      <x:c r="R180" s="48"/>
      <x:c r="S180" s="48"/>
      <x:c r="T180" s="48"/>
      <x:c r="U180" s="48"/>
      <x:c r="V180" s="48"/>
    </x:row>
    <x:row r="181">
      <x:c r="A181" s="48"/>
      <x:c r="B181" s="48"/>
      <x:c r="C181" s="48" t="str">
        <x:f>IF(B181="","",IFERROR(INDEX(Adherents!$B$2:$B$301,MATCH(B181,Adherents!$A$2:$A$301,0))&amp;" "&amp;INDEX(Adherents!$C$2:$C$301,MATCH(B181,Adherents!$A$2:$A$301,0)),"ID inconnu"))</x:f>
      </x:c>
      <x:c r="D181" s="48"/>
      <x:c r="E181" s="50"/>
      <x:c r="F181" s="50"/>
      <x:c r="G181" s="50" t="str">
        <x:f>IF(E181="","",MAX(0,E181-F181))</x:f>
      </x:c>
      <x:c r="H181" s="150"/>
      <x:c r="I181" s="150"/>
      <x:c r="J181" s="48"/>
      <x:c r="K181" s="48" t="str">
        <x:f>IF(B181="","",IF(F181&gt;=E181,"Payée",IF(F181&gt;0,"Partielle",IF(H181&lt;TODAY(),"En retard","À venir"))))</x:f>
      </x:c>
      <x:c r="L181" s="48" t="n">
        <x:f>IF(OR(H181="",K181&lt;&gt;"En retard"),0,TODAY()-H181)</x:f>
        <x:v>0</x:v>
      </x:c>
      <x:c r="M181" s="48"/>
      <x:c r="N181" s="48"/>
      <x:c r="O181" s="48"/>
      <x:c r="P181" s="48"/>
      <x:c r="Q181" s="48"/>
      <x:c r="R181" s="48"/>
      <x:c r="S181" s="48"/>
      <x:c r="T181" s="48"/>
      <x:c r="U181" s="48"/>
      <x:c r="V181" s="48"/>
    </x:row>
    <x:row r="182">
      <x:c r="A182" s="48"/>
      <x:c r="B182" s="48"/>
      <x:c r="C182" s="48" t="str">
        <x:f>IF(B182="","",IFERROR(INDEX(Adherents!$B$2:$B$301,MATCH(B182,Adherents!$A$2:$A$301,0))&amp;" "&amp;INDEX(Adherents!$C$2:$C$301,MATCH(B182,Adherents!$A$2:$A$301,0)),"ID inconnu"))</x:f>
      </x:c>
      <x:c r="D182" s="48"/>
      <x:c r="E182" s="50"/>
      <x:c r="F182" s="50"/>
      <x:c r="G182" s="50" t="str">
        <x:f>IF(E182="","",MAX(0,E182-F182))</x:f>
      </x:c>
      <x:c r="H182" s="150"/>
      <x:c r="I182" s="150"/>
      <x:c r="J182" s="48"/>
      <x:c r="K182" s="48" t="str">
        <x:f>IF(B182="","",IF(F182&gt;=E182,"Payée",IF(F182&gt;0,"Partielle",IF(H182&lt;TODAY(),"En retard","À venir"))))</x:f>
      </x:c>
      <x:c r="L182" s="48" t="n">
        <x:f>IF(OR(H182="",K182&lt;&gt;"En retard"),0,TODAY()-H182)</x:f>
        <x:v>0</x:v>
      </x:c>
      <x:c r="M182" s="48"/>
      <x:c r="N182" s="48"/>
      <x:c r="O182" s="48"/>
      <x:c r="P182" s="48"/>
      <x:c r="Q182" s="48"/>
      <x:c r="R182" s="48"/>
      <x:c r="S182" s="48"/>
      <x:c r="T182" s="48"/>
      <x:c r="U182" s="48"/>
      <x:c r="V182" s="48"/>
    </x:row>
    <x:row r="183">
      <x:c r="A183" s="48"/>
      <x:c r="B183" s="48"/>
      <x:c r="C183" s="48" t="str">
        <x:f>IF(B183="","",IFERROR(INDEX(Adherents!$B$2:$B$301,MATCH(B183,Adherents!$A$2:$A$301,0))&amp;" "&amp;INDEX(Adherents!$C$2:$C$301,MATCH(B183,Adherents!$A$2:$A$301,0)),"ID inconnu"))</x:f>
      </x:c>
      <x:c r="D183" s="48"/>
      <x:c r="E183" s="50"/>
      <x:c r="F183" s="50"/>
      <x:c r="G183" s="50" t="str">
        <x:f>IF(E183="","",MAX(0,E183-F183))</x:f>
      </x:c>
      <x:c r="H183" s="150"/>
      <x:c r="I183" s="150"/>
      <x:c r="J183" s="48"/>
      <x:c r="K183" s="48" t="str">
        <x:f>IF(B183="","",IF(F183&gt;=E183,"Payée",IF(F183&gt;0,"Partielle",IF(H183&lt;TODAY(),"En retard","À venir"))))</x:f>
      </x:c>
      <x:c r="L183" s="48" t="n">
        <x:f>IF(OR(H183="",K183&lt;&gt;"En retard"),0,TODAY()-H183)</x:f>
        <x:v>0</x:v>
      </x:c>
      <x:c r="M183" s="48"/>
      <x:c r="N183" s="48"/>
      <x:c r="O183" s="48"/>
      <x:c r="P183" s="48"/>
      <x:c r="Q183" s="48"/>
      <x:c r="R183" s="48"/>
      <x:c r="S183" s="48"/>
      <x:c r="T183" s="48"/>
      <x:c r="U183" s="48"/>
      <x:c r="V183" s="48"/>
    </x:row>
    <x:row r="184">
      <x:c r="A184" s="48"/>
      <x:c r="B184" s="48"/>
      <x:c r="C184" s="48" t="str">
        <x:f>IF(B184="","",IFERROR(INDEX(Adherents!$B$2:$B$301,MATCH(B184,Adherents!$A$2:$A$301,0))&amp;" "&amp;INDEX(Adherents!$C$2:$C$301,MATCH(B184,Adherents!$A$2:$A$301,0)),"ID inconnu"))</x:f>
      </x:c>
      <x:c r="D184" s="48"/>
      <x:c r="E184" s="50"/>
      <x:c r="F184" s="50"/>
      <x:c r="G184" s="50" t="str">
        <x:f>IF(E184="","",MAX(0,E184-F184))</x:f>
      </x:c>
      <x:c r="H184" s="150"/>
      <x:c r="I184" s="150"/>
      <x:c r="J184" s="48"/>
      <x:c r="K184" s="48" t="str">
        <x:f>IF(B184="","",IF(F184&gt;=E184,"Payée",IF(F184&gt;0,"Partielle",IF(H184&lt;TODAY(),"En retard","À venir"))))</x:f>
      </x:c>
      <x:c r="L184" s="48" t="n">
        <x:f>IF(OR(H184="",K184&lt;&gt;"En retard"),0,TODAY()-H184)</x:f>
        <x:v>0</x:v>
      </x:c>
      <x:c r="M184" s="48"/>
      <x:c r="N184" s="48"/>
      <x:c r="O184" s="48"/>
      <x:c r="P184" s="48"/>
      <x:c r="Q184" s="48"/>
      <x:c r="R184" s="48"/>
      <x:c r="S184" s="48"/>
      <x:c r="T184" s="48"/>
      <x:c r="U184" s="48"/>
      <x:c r="V184" s="48"/>
    </x:row>
    <x:row r="185">
      <x:c r="A185" s="48"/>
      <x:c r="B185" s="48"/>
      <x:c r="C185" s="48" t="str">
        <x:f>IF(B185="","",IFERROR(INDEX(Adherents!$B$2:$B$301,MATCH(B185,Adherents!$A$2:$A$301,0))&amp;" "&amp;INDEX(Adherents!$C$2:$C$301,MATCH(B185,Adherents!$A$2:$A$301,0)),"ID inconnu"))</x:f>
      </x:c>
      <x:c r="D185" s="48"/>
      <x:c r="E185" s="50"/>
      <x:c r="F185" s="50"/>
      <x:c r="G185" s="50" t="str">
        <x:f>IF(E185="","",MAX(0,E185-F185))</x:f>
      </x:c>
      <x:c r="H185" s="150"/>
      <x:c r="I185" s="150"/>
      <x:c r="J185" s="48"/>
      <x:c r="K185" s="48" t="str">
        <x:f>IF(B185="","",IF(F185&gt;=E185,"Payée",IF(F185&gt;0,"Partielle",IF(H185&lt;TODAY(),"En retard","À venir"))))</x:f>
      </x:c>
      <x:c r="L185" s="48" t="n">
        <x:f>IF(OR(H185="",K185&lt;&gt;"En retard"),0,TODAY()-H185)</x:f>
        <x:v>0</x:v>
      </x:c>
      <x:c r="M185" s="48"/>
      <x:c r="N185" s="48"/>
      <x:c r="O185" s="48"/>
      <x:c r="P185" s="48"/>
      <x:c r="Q185" s="48"/>
      <x:c r="R185" s="48"/>
      <x:c r="S185" s="48"/>
      <x:c r="T185" s="48"/>
      <x:c r="U185" s="48"/>
      <x:c r="V185" s="48"/>
    </x:row>
    <x:row r="186">
      <x:c r="A186" s="48"/>
      <x:c r="B186" s="48"/>
      <x:c r="C186" s="48" t="str">
        <x:f>IF(B186="","",IFERROR(INDEX(Adherents!$B$2:$B$301,MATCH(B186,Adherents!$A$2:$A$301,0))&amp;" "&amp;INDEX(Adherents!$C$2:$C$301,MATCH(B186,Adherents!$A$2:$A$301,0)),"ID inconnu"))</x:f>
      </x:c>
      <x:c r="D186" s="48"/>
      <x:c r="E186" s="50"/>
      <x:c r="F186" s="50"/>
      <x:c r="G186" s="50" t="str">
        <x:f>IF(E186="","",MAX(0,E186-F186))</x:f>
      </x:c>
      <x:c r="H186" s="150"/>
      <x:c r="I186" s="150"/>
      <x:c r="J186" s="48"/>
      <x:c r="K186" s="48" t="str">
        <x:f>IF(B186="","",IF(F186&gt;=E186,"Payée",IF(F186&gt;0,"Partielle",IF(H186&lt;TODAY(),"En retard","À venir"))))</x:f>
      </x:c>
      <x:c r="L186" s="48" t="n">
        <x:f>IF(OR(H186="",K186&lt;&gt;"En retard"),0,TODAY()-H186)</x:f>
        <x:v>0</x:v>
      </x:c>
      <x:c r="M186" s="48"/>
      <x:c r="N186" s="48"/>
      <x:c r="O186" s="48"/>
      <x:c r="P186" s="48"/>
      <x:c r="Q186" s="48"/>
      <x:c r="R186" s="48"/>
      <x:c r="S186" s="48"/>
      <x:c r="T186" s="48"/>
      <x:c r="U186" s="48"/>
      <x:c r="V186" s="48"/>
    </x:row>
    <x:row r="187">
      <x:c r="A187" s="48"/>
      <x:c r="B187" s="48"/>
      <x:c r="C187" s="48" t="str">
        <x:f>IF(B187="","",IFERROR(INDEX(Adherents!$B$2:$B$301,MATCH(B187,Adherents!$A$2:$A$301,0))&amp;" "&amp;INDEX(Adherents!$C$2:$C$301,MATCH(B187,Adherents!$A$2:$A$301,0)),"ID inconnu"))</x:f>
      </x:c>
      <x:c r="D187" s="48"/>
      <x:c r="E187" s="50"/>
      <x:c r="F187" s="50"/>
      <x:c r="G187" s="50" t="str">
        <x:f>IF(E187="","",MAX(0,E187-F187))</x:f>
      </x:c>
      <x:c r="H187" s="150"/>
      <x:c r="I187" s="150"/>
      <x:c r="J187" s="48"/>
      <x:c r="K187" s="48" t="str">
        <x:f>IF(B187="","",IF(F187&gt;=E187,"Payée",IF(F187&gt;0,"Partielle",IF(H187&lt;TODAY(),"En retard","À venir"))))</x:f>
      </x:c>
      <x:c r="L187" s="48" t="n">
        <x:f>IF(OR(H187="",K187&lt;&gt;"En retard"),0,TODAY()-H187)</x:f>
        <x:v>0</x:v>
      </x:c>
      <x:c r="M187" s="48"/>
      <x:c r="N187" s="48"/>
      <x:c r="O187" s="48"/>
      <x:c r="P187" s="48"/>
      <x:c r="Q187" s="48"/>
      <x:c r="R187" s="48"/>
      <x:c r="S187" s="48"/>
      <x:c r="T187" s="48"/>
      <x:c r="U187" s="48"/>
      <x:c r="V187" s="48"/>
    </x:row>
    <x:row r="188">
      <x:c r="A188" s="48"/>
      <x:c r="B188" s="48"/>
      <x:c r="C188" s="48" t="str">
        <x:f>IF(B188="","",IFERROR(INDEX(Adherents!$B$2:$B$301,MATCH(B188,Adherents!$A$2:$A$301,0))&amp;" "&amp;INDEX(Adherents!$C$2:$C$301,MATCH(B188,Adherents!$A$2:$A$301,0)),"ID inconnu"))</x:f>
      </x:c>
      <x:c r="D188" s="48"/>
      <x:c r="E188" s="50"/>
      <x:c r="F188" s="50"/>
      <x:c r="G188" s="50" t="str">
        <x:f>IF(E188="","",MAX(0,E188-F188))</x:f>
      </x:c>
      <x:c r="H188" s="150"/>
      <x:c r="I188" s="150"/>
      <x:c r="J188" s="48"/>
      <x:c r="K188" s="48" t="str">
        <x:f>IF(B188="","",IF(F188&gt;=E188,"Payée",IF(F188&gt;0,"Partielle",IF(H188&lt;TODAY(),"En retard","À venir"))))</x:f>
      </x:c>
      <x:c r="L188" s="48" t="n">
        <x:f>IF(OR(H188="",K188&lt;&gt;"En retard"),0,TODAY()-H188)</x:f>
        <x:v>0</x:v>
      </x:c>
      <x:c r="M188" s="48"/>
      <x:c r="N188" s="48"/>
      <x:c r="O188" s="48"/>
      <x:c r="P188" s="48"/>
      <x:c r="Q188" s="48"/>
      <x:c r="R188" s="48"/>
      <x:c r="S188" s="48"/>
      <x:c r="T188" s="48"/>
      <x:c r="U188" s="48"/>
      <x:c r="V188" s="48"/>
    </x:row>
    <x:row r="189">
      <x:c r="A189" s="48"/>
      <x:c r="B189" s="48"/>
      <x:c r="C189" s="48" t="str">
        <x:f>IF(B189="","",IFERROR(INDEX(Adherents!$B$2:$B$301,MATCH(B189,Adherents!$A$2:$A$301,0))&amp;" "&amp;INDEX(Adherents!$C$2:$C$301,MATCH(B189,Adherents!$A$2:$A$301,0)),"ID inconnu"))</x:f>
      </x:c>
      <x:c r="D189" s="48"/>
      <x:c r="E189" s="50"/>
      <x:c r="F189" s="50"/>
      <x:c r="G189" s="50" t="str">
        <x:f>IF(E189="","",MAX(0,E189-F189))</x:f>
      </x:c>
      <x:c r="H189" s="150"/>
      <x:c r="I189" s="150"/>
      <x:c r="J189" s="48"/>
      <x:c r="K189" s="48" t="str">
        <x:f>IF(B189="","",IF(F189&gt;=E189,"Payée",IF(F189&gt;0,"Partielle",IF(H189&lt;TODAY(),"En retard","À venir"))))</x:f>
      </x:c>
      <x:c r="L189" s="48" t="n">
        <x:f>IF(OR(H189="",K189&lt;&gt;"En retard"),0,TODAY()-H189)</x:f>
        <x:v>0</x:v>
      </x:c>
      <x:c r="M189" s="48"/>
      <x:c r="N189" s="48"/>
      <x:c r="O189" s="48"/>
      <x:c r="P189" s="48"/>
      <x:c r="Q189" s="48"/>
      <x:c r="R189" s="48"/>
      <x:c r="S189" s="48"/>
      <x:c r="T189" s="48"/>
      <x:c r="U189" s="48"/>
      <x:c r="V189" s="48"/>
    </x:row>
    <x:row r="190">
      <x:c r="A190" s="48"/>
      <x:c r="B190" s="48"/>
      <x:c r="C190" s="48" t="str">
        <x:f>IF(B190="","",IFERROR(INDEX(Adherents!$B$2:$B$301,MATCH(B190,Adherents!$A$2:$A$301,0))&amp;" "&amp;INDEX(Adherents!$C$2:$C$301,MATCH(B190,Adherents!$A$2:$A$301,0)),"ID inconnu"))</x:f>
      </x:c>
      <x:c r="D190" s="48"/>
      <x:c r="E190" s="50"/>
      <x:c r="F190" s="50"/>
      <x:c r="G190" s="50" t="str">
        <x:f>IF(E190="","",MAX(0,E190-F190))</x:f>
      </x:c>
      <x:c r="H190" s="150"/>
      <x:c r="I190" s="150"/>
      <x:c r="J190" s="48"/>
      <x:c r="K190" s="48" t="str">
        <x:f>IF(B190="","",IF(F190&gt;=E190,"Payée",IF(F190&gt;0,"Partielle",IF(H190&lt;TODAY(),"En retard","À venir"))))</x:f>
      </x:c>
      <x:c r="L190" s="48" t="n">
        <x:f>IF(OR(H190="",K190&lt;&gt;"En retard"),0,TODAY()-H190)</x:f>
        <x:v>0</x:v>
      </x:c>
      <x:c r="M190" s="48"/>
      <x:c r="N190" s="48"/>
      <x:c r="O190" s="48"/>
      <x:c r="P190" s="48"/>
      <x:c r="Q190" s="48"/>
      <x:c r="R190" s="48"/>
      <x:c r="S190" s="48"/>
      <x:c r="T190" s="48"/>
      <x:c r="U190" s="48"/>
      <x:c r="V190" s="48"/>
    </x:row>
    <x:row r="191">
      <x:c r="A191" s="48"/>
      <x:c r="B191" s="48"/>
      <x:c r="C191" s="48" t="str">
        <x:f>IF(B191="","",IFERROR(INDEX(Adherents!$B$2:$B$301,MATCH(B191,Adherents!$A$2:$A$301,0))&amp;" "&amp;INDEX(Adherents!$C$2:$C$301,MATCH(B191,Adherents!$A$2:$A$301,0)),"ID inconnu"))</x:f>
      </x:c>
      <x:c r="D191" s="48"/>
      <x:c r="E191" s="50"/>
      <x:c r="F191" s="50"/>
      <x:c r="G191" s="50" t="str">
        <x:f>IF(E191="","",MAX(0,E191-F191))</x:f>
      </x:c>
      <x:c r="H191" s="150"/>
      <x:c r="I191" s="150"/>
      <x:c r="J191" s="48"/>
      <x:c r="K191" s="48" t="str">
        <x:f>IF(B191="","",IF(F191&gt;=E191,"Payée",IF(F191&gt;0,"Partielle",IF(H191&lt;TODAY(),"En retard","À venir"))))</x:f>
      </x:c>
      <x:c r="L191" s="48" t="n">
        <x:f>IF(OR(H191="",K191&lt;&gt;"En retard"),0,TODAY()-H191)</x:f>
        <x:v>0</x:v>
      </x:c>
      <x:c r="M191" s="48"/>
      <x:c r="N191" s="48"/>
      <x:c r="O191" s="48"/>
      <x:c r="P191" s="48"/>
      <x:c r="Q191" s="48"/>
      <x:c r="R191" s="48"/>
      <x:c r="S191" s="48"/>
      <x:c r="T191" s="48"/>
      <x:c r="U191" s="48"/>
      <x:c r="V191" s="48"/>
    </x:row>
    <x:row r="192">
      <x:c r="A192" s="48"/>
      <x:c r="B192" s="48"/>
      <x:c r="C192" s="48" t="str">
        <x:f>IF(B192="","",IFERROR(INDEX(Adherents!$B$2:$B$301,MATCH(B192,Adherents!$A$2:$A$301,0))&amp;" "&amp;INDEX(Adherents!$C$2:$C$301,MATCH(B192,Adherents!$A$2:$A$301,0)),"ID inconnu"))</x:f>
      </x:c>
      <x:c r="D192" s="48"/>
      <x:c r="E192" s="50"/>
      <x:c r="F192" s="50"/>
      <x:c r="G192" s="50" t="str">
        <x:f>IF(E192="","",MAX(0,E192-F192))</x:f>
      </x:c>
      <x:c r="H192" s="150"/>
      <x:c r="I192" s="150"/>
      <x:c r="J192" s="48"/>
      <x:c r="K192" s="48" t="str">
        <x:f>IF(B192="","",IF(F192&gt;=E192,"Payée",IF(F192&gt;0,"Partielle",IF(H192&lt;TODAY(),"En retard","À venir"))))</x:f>
      </x:c>
      <x:c r="L192" s="48" t="n">
        <x:f>IF(OR(H192="",K192&lt;&gt;"En retard"),0,TODAY()-H192)</x:f>
        <x:v>0</x:v>
      </x:c>
      <x:c r="M192" s="48"/>
      <x:c r="N192" s="48"/>
      <x:c r="O192" s="48"/>
      <x:c r="P192" s="48"/>
      <x:c r="Q192" s="48"/>
      <x:c r="R192" s="48"/>
      <x:c r="S192" s="48"/>
      <x:c r="T192" s="48"/>
      <x:c r="U192" s="48"/>
      <x:c r="V192" s="48"/>
    </x:row>
    <x:row r="193">
      <x:c r="A193" s="48"/>
      <x:c r="B193" s="48"/>
      <x:c r="C193" s="48" t="str">
        <x:f>IF(B193="","",IFERROR(INDEX(Adherents!$B$2:$B$301,MATCH(B193,Adherents!$A$2:$A$301,0))&amp;" "&amp;INDEX(Adherents!$C$2:$C$301,MATCH(B193,Adherents!$A$2:$A$301,0)),"ID inconnu"))</x:f>
      </x:c>
      <x:c r="D193" s="48"/>
      <x:c r="E193" s="50"/>
      <x:c r="F193" s="50"/>
      <x:c r="G193" s="50" t="str">
        <x:f>IF(E193="","",MAX(0,E193-F193))</x:f>
      </x:c>
      <x:c r="H193" s="150"/>
      <x:c r="I193" s="150"/>
      <x:c r="J193" s="48"/>
      <x:c r="K193" s="48" t="str">
        <x:f>IF(B193="","",IF(F193&gt;=E193,"Payée",IF(F193&gt;0,"Partielle",IF(H193&lt;TODAY(),"En retard","À venir"))))</x:f>
      </x:c>
      <x:c r="L193" s="48" t="n">
        <x:f>IF(OR(H193="",K193&lt;&gt;"En retard"),0,TODAY()-H193)</x:f>
        <x:v>0</x:v>
      </x:c>
      <x:c r="M193" s="48"/>
      <x:c r="N193" s="48"/>
      <x:c r="O193" s="48"/>
      <x:c r="P193" s="48"/>
      <x:c r="Q193" s="48"/>
      <x:c r="R193" s="48"/>
      <x:c r="S193" s="48"/>
      <x:c r="T193" s="48"/>
      <x:c r="U193" s="48"/>
      <x:c r="V193" s="48"/>
    </x:row>
    <x:row r="194">
      <x:c r="A194" s="48"/>
      <x:c r="B194" s="48"/>
      <x:c r="C194" s="48" t="str">
        <x:f>IF(B194="","",IFERROR(INDEX(Adherents!$B$2:$B$301,MATCH(B194,Adherents!$A$2:$A$301,0))&amp;" "&amp;INDEX(Adherents!$C$2:$C$301,MATCH(B194,Adherents!$A$2:$A$301,0)),"ID inconnu"))</x:f>
      </x:c>
      <x:c r="D194" s="48"/>
      <x:c r="E194" s="50"/>
      <x:c r="F194" s="50"/>
      <x:c r="G194" s="50" t="str">
        <x:f>IF(E194="","",MAX(0,E194-F194))</x:f>
      </x:c>
      <x:c r="H194" s="150"/>
      <x:c r="I194" s="150"/>
      <x:c r="J194" s="48"/>
      <x:c r="K194" s="48" t="str">
        <x:f>IF(B194="","",IF(F194&gt;=E194,"Payée",IF(F194&gt;0,"Partielle",IF(H194&lt;TODAY(),"En retard","À venir"))))</x:f>
      </x:c>
      <x:c r="L194" s="48" t="n">
        <x:f>IF(OR(H194="",K194&lt;&gt;"En retard"),0,TODAY()-H194)</x:f>
        <x:v>0</x:v>
      </x:c>
      <x:c r="M194" s="48"/>
      <x:c r="N194" s="48"/>
      <x:c r="O194" s="48"/>
      <x:c r="P194" s="48"/>
      <x:c r="Q194" s="48"/>
      <x:c r="R194" s="48"/>
      <x:c r="S194" s="48"/>
      <x:c r="T194" s="48"/>
      <x:c r="U194" s="48"/>
      <x:c r="V194" s="48"/>
    </x:row>
    <x:row r="195">
      <x:c r="A195" s="48"/>
      <x:c r="B195" s="48"/>
      <x:c r="C195" s="48" t="str">
        <x:f>IF(B195="","",IFERROR(INDEX(Adherents!$B$2:$B$301,MATCH(B195,Adherents!$A$2:$A$301,0))&amp;" "&amp;INDEX(Adherents!$C$2:$C$301,MATCH(B195,Adherents!$A$2:$A$301,0)),"ID inconnu"))</x:f>
      </x:c>
      <x:c r="D195" s="48"/>
      <x:c r="E195" s="50"/>
      <x:c r="F195" s="50"/>
      <x:c r="G195" s="50" t="str">
        <x:f>IF(E195="","",MAX(0,E195-F195))</x:f>
      </x:c>
      <x:c r="H195" s="150"/>
      <x:c r="I195" s="150"/>
      <x:c r="J195" s="48"/>
      <x:c r="K195" s="48" t="str">
        <x:f>IF(B195="","",IF(F195&gt;=E195,"Payée",IF(F195&gt;0,"Partielle",IF(H195&lt;TODAY(),"En retard","À venir"))))</x:f>
      </x:c>
      <x:c r="L195" s="48" t="n">
        <x:f>IF(OR(H195="",K195&lt;&gt;"En retard"),0,TODAY()-H195)</x:f>
        <x:v>0</x:v>
      </x:c>
      <x:c r="M195" s="48"/>
      <x:c r="N195" s="48"/>
      <x:c r="O195" s="48"/>
      <x:c r="P195" s="48"/>
      <x:c r="Q195" s="48"/>
      <x:c r="R195" s="48"/>
      <x:c r="S195" s="48"/>
      <x:c r="T195" s="48"/>
      <x:c r="U195" s="48"/>
      <x:c r="V195" s="48"/>
    </x:row>
    <x:row r="196">
      <x:c r="A196" s="48"/>
      <x:c r="B196" s="48"/>
      <x:c r="C196" s="48" t="str">
        <x:f>IF(B196="","",IFERROR(INDEX(Adherents!$B$2:$B$301,MATCH(B196,Adherents!$A$2:$A$301,0))&amp;" "&amp;INDEX(Adherents!$C$2:$C$301,MATCH(B196,Adherents!$A$2:$A$301,0)),"ID inconnu"))</x:f>
      </x:c>
      <x:c r="D196" s="48"/>
      <x:c r="E196" s="50"/>
      <x:c r="F196" s="50"/>
      <x:c r="G196" s="50" t="str">
        <x:f>IF(E196="","",MAX(0,E196-F196))</x:f>
      </x:c>
      <x:c r="H196" s="150"/>
      <x:c r="I196" s="150"/>
      <x:c r="J196" s="48"/>
      <x:c r="K196" s="48" t="str">
        <x:f>IF(B196="","",IF(F196&gt;=E196,"Payée",IF(F196&gt;0,"Partielle",IF(H196&lt;TODAY(),"En retard","À venir"))))</x:f>
      </x:c>
      <x:c r="L196" s="48" t="n">
        <x:f>IF(OR(H196="",K196&lt;&gt;"En retard"),0,TODAY()-H196)</x:f>
        <x:v>0</x:v>
      </x:c>
      <x:c r="M196" s="48"/>
      <x:c r="N196" s="48"/>
      <x:c r="O196" s="48"/>
      <x:c r="P196" s="48"/>
      <x:c r="Q196" s="48"/>
      <x:c r="R196" s="48"/>
      <x:c r="S196" s="48"/>
      <x:c r="T196" s="48"/>
      <x:c r="U196" s="48"/>
      <x:c r="V196" s="48"/>
    </x:row>
    <x:row r="197">
      <x:c r="A197" s="48"/>
      <x:c r="B197" s="48"/>
      <x:c r="C197" s="48" t="str">
        <x:f>IF(B197="","",IFERROR(INDEX(Adherents!$B$2:$B$301,MATCH(B197,Adherents!$A$2:$A$301,0))&amp;" "&amp;INDEX(Adherents!$C$2:$C$301,MATCH(B197,Adherents!$A$2:$A$301,0)),"ID inconnu"))</x:f>
      </x:c>
      <x:c r="D197" s="48"/>
      <x:c r="E197" s="50"/>
      <x:c r="F197" s="50"/>
      <x:c r="G197" s="50" t="str">
        <x:f>IF(E197="","",MAX(0,E197-F197))</x:f>
      </x:c>
      <x:c r="H197" s="150"/>
      <x:c r="I197" s="150"/>
      <x:c r="J197" s="48"/>
      <x:c r="K197" s="48" t="str">
        <x:f>IF(B197="","",IF(F197&gt;=E197,"Payée",IF(F197&gt;0,"Partielle",IF(H197&lt;TODAY(),"En retard","À venir"))))</x:f>
      </x:c>
      <x:c r="L197" s="48" t="n">
        <x:f>IF(OR(H197="",K197&lt;&gt;"En retard"),0,TODAY()-H197)</x:f>
        <x:v>0</x:v>
      </x:c>
      <x:c r="M197" s="48"/>
      <x:c r="N197" s="48"/>
      <x:c r="O197" s="48"/>
      <x:c r="P197" s="48"/>
      <x:c r="Q197" s="48"/>
      <x:c r="R197" s="48"/>
      <x:c r="S197" s="48"/>
      <x:c r="T197" s="48"/>
      <x:c r="U197" s="48"/>
      <x:c r="V197" s="48"/>
    </x:row>
    <x:row r="198">
      <x:c r="A198" s="48"/>
      <x:c r="B198" s="48"/>
      <x:c r="C198" s="48" t="str">
        <x:f>IF(B198="","",IFERROR(INDEX(Adherents!$B$2:$B$301,MATCH(B198,Adherents!$A$2:$A$301,0))&amp;" "&amp;INDEX(Adherents!$C$2:$C$301,MATCH(B198,Adherents!$A$2:$A$301,0)),"ID inconnu"))</x:f>
      </x:c>
      <x:c r="D198" s="48"/>
      <x:c r="E198" s="50"/>
      <x:c r="F198" s="50"/>
      <x:c r="G198" s="50" t="str">
        <x:f>IF(E198="","",MAX(0,E198-F198))</x:f>
      </x:c>
      <x:c r="H198" s="150"/>
      <x:c r="I198" s="150"/>
      <x:c r="J198" s="48"/>
      <x:c r="K198" s="48" t="str">
        <x:f>IF(B198="","",IF(F198&gt;=E198,"Payée",IF(F198&gt;0,"Partielle",IF(H198&lt;TODAY(),"En retard","À venir"))))</x:f>
      </x:c>
      <x:c r="L198" s="48" t="n">
        <x:f>IF(OR(H198="",K198&lt;&gt;"En retard"),0,TODAY()-H198)</x:f>
        <x:v>0</x:v>
      </x:c>
      <x:c r="M198" s="48"/>
      <x:c r="N198" s="48"/>
      <x:c r="O198" s="48"/>
      <x:c r="P198" s="48"/>
      <x:c r="Q198" s="48"/>
      <x:c r="R198" s="48"/>
      <x:c r="S198" s="48"/>
      <x:c r="T198" s="48"/>
      <x:c r="U198" s="48"/>
      <x:c r="V198" s="48"/>
    </x:row>
    <x:row r="199">
      <x:c r="A199" s="48"/>
      <x:c r="B199" s="48"/>
      <x:c r="C199" s="48" t="str">
        <x:f>IF(B199="","",IFERROR(INDEX(Adherents!$B$2:$B$301,MATCH(B199,Adherents!$A$2:$A$301,0))&amp;" "&amp;INDEX(Adherents!$C$2:$C$301,MATCH(B199,Adherents!$A$2:$A$301,0)),"ID inconnu"))</x:f>
      </x:c>
      <x:c r="D199" s="48"/>
      <x:c r="E199" s="50"/>
      <x:c r="F199" s="50"/>
      <x:c r="G199" s="50" t="str">
        <x:f>IF(E199="","",MAX(0,E199-F199))</x:f>
      </x:c>
      <x:c r="H199" s="150"/>
      <x:c r="I199" s="150"/>
      <x:c r="J199" s="48"/>
      <x:c r="K199" s="48" t="str">
        <x:f>IF(B199="","",IF(F199&gt;=E199,"Payée",IF(F199&gt;0,"Partielle",IF(H199&lt;TODAY(),"En retard","À venir"))))</x:f>
      </x:c>
      <x:c r="L199" s="48" t="n">
        <x:f>IF(OR(H199="",K199&lt;&gt;"En retard"),0,TODAY()-H199)</x:f>
        <x:v>0</x:v>
      </x:c>
      <x:c r="M199" s="48"/>
      <x:c r="N199" s="48"/>
      <x:c r="O199" s="48"/>
      <x:c r="P199" s="48"/>
      <x:c r="Q199" s="48"/>
      <x:c r="R199" s="48"/>
      <x:c r="S199" s="48"/>
      <x:c r="T199" s="48"/>
      <x:c r="U199" s="48"/>
      <x:c r="V199" s="48"/>
    </x:row>
    <x:row r="200">
      <x:c r="A200" s="48"/>
      <x:c r="B200" s="48"/>
      <x:c r="C200" s="48" t="str">
        <x:f>IF(B200="","",IFERROR(INDEX(Adherents!$B$2:$B$301,MATCH(B200,Adherents!$A$2:$A$301,0))&amp;" "&amp;INDEX(Adherents!$C$2:$C$301,MATCH(B200,Adherents!$A$2:$A$301,0)),"ID inconnu"))</x:f>
      </x:c>
      <x:c r="D200" s="48"/>
      <x:c r="E200" s="50"/>
      <x:c r="F200" s="50"/>
      <x:c r="G200" s="50" t="str">
        <x:f>IF(E200="","",MAX(0,E200-F200))</x:f>
      </x:c>
      <x:c r="H200" s="150"/>
      <x:c r="I200" s="150"/>
      <x:c r="J200" s="48"/>
      <x:c r="K200" s="48" t="str">
        <x:f>IF(B200="","",IF(F200&gt;=E200,"Payée",IF(F200&gt;0,"Partielle",IF(H200&lt;TODAY(),"En retard","À venir"))))</x:f>
      </x:c>
      <x:c r="L200" s="48" t="n">
        <x:f>IF(OR(H200="",K200&lt;&gt;"En retard"),0,TODAY()-H200)</x:f>
        <x:v>0</x:v>
      </x:c>
      <x:c r="M200" s="48"/>
      <x:c r="N200" s="48"/>
      <x:c r="O200" s="48"/>
      <x:c r="P200" s="48"/>
      <x:c r="Q200" s="48"/>
      <x:c r="R200" s="48"/>
      <x:c r="S200" s="48"/>
      <x:c r="T200" s="48"/>
      <x:c r="U200" s="48"/>
      <x:c r="V200" s="48"/>
    </x:row>
    <x:row r="201">
      <x:c r="A201" s="48"/>
      <x:c r="B201" s="48"/>
      <x:c r="C201" s="48" t="str">
        <x:f>IF(B201="","",IFERROR(INDEX(Adherents!$B$2:$B$301,MATCH(B201,Adherents!$A$2:$A$301,0))&amp;" "&amp;INDEX(Adherents!$C$2:$C$301,MATCH(B201,Adherents!$A$2:$A$301,0)),"ID inconnu"))</x:f>
      </x:c>
      <x:c r="D201" s="48"/>
      <x:c r="E201" s="50"/>
      <x:c r="F201" s="50"/>
      <x:c r="G201" s="50" t="str">
        <x:f>IF(E201="","",MAX(0,E201-F201))</x:f>
      </x:c>
      <x:c r="H201" s="150"/>
      <x:c r="I201" s="150"/>
      <x:c r="J201" s="48"/>
      <x:c r="K201" s="48" t="str">
        <x:f>IF(B201="","",IF(F201&gt;=E201,"Payée",IF(F201&gt;0,"Partielle",IF(H201&lt;TODAY(),"En retard","À venir"))))</x:f>
      </x:c>
      <x:c r="L201" s="48" t="n">
        <x:f>IF(OR(H201="",K201&lt;&gt;"En retard"),0,TODAY()-H201)</x:f>
        <x:v>0</x:v>
      </x:c>
      <x:c r="M201" s="48"/>
      <x:c r="N201" s="48"/>
      <x:c r="O201" s="48"/>
      <x:c r="P201" s="48"/>
      <x:c r="Q201" s="48"/>
      <x:c r="R201" s="48"/>
      <x:c r="S201" s="48"/>
      <x:c r="T201" s="48"/>
      <x:c r="U201" s="48"/>
      <x:c r="V201" s="48"/>
    </x:row>
    <x:row r="202">
      <x:c r="A202" s="48"/>
      <x:c r="B202" s="48"/>
      <x:c r="C202" s="48" t="str">
        <x:f>IF(B202="","",IFERROR(INDEX(Adherents!$B$2:$B$301,MATCH(B202,Adherents!$A$2:$A$301,0))&amp;" "&amp;INDEX(Adherents!$C$2:$C$301,MATCH(B202,Adherents!$A$2:$A$301,0)),"ID inconnu"))</x:f>
      </x:c>
      <x:c r="D202" s="48"/>
      <x:c r="E202" s="50"/>
      <x:c r="F202" s="50"/>
      <x:c r="G202" s="50" t="str">
        <x:f>IF(E202="","",MAX(0,E202-F202))</x:f>
      </x:c>
      <x:c r="H202" s="150"/>
      <x:c r="I202" s="150"/>
      <x:c r="J202" s="48"/>
      <x:c r="K202" s="48" t="str">
        <x:f>IF(B202="","",IF(F202&gt;=E202,"Payée",IF(F202&gt;0,"Partielle",IF(H202&lt;TODAY(),"En retard","À venir"))))</x:f>
      </x:c>
      <x:c r="L202" s="48" t="n">
        <x:f>IF(OR(H202="",K202&lt;&gt;"En retard"),0,TODAY()-H202)</x:f>
        <x:v>0</x:v>
      </x:c>
      <x:c r="M202" s="48"/>
      <x:c r="N202" s="48"/>
      <x:c r="O202" s="48"/>
      <x:c r="P202" s="48"/>
      <x:c r="Q202" s="48"/>
      <x:c r="R202" s="48"/>
      <x:c r="S202" s="48"/>
      <x:c r="T202" s="48"/>
      <x:c r="U202" s="48"/>
      <x:c r="V202" s="48"/>
    </x:row>
    <x:row r="203">
      <x:c r="A203" s="48"/>
      <x:c r="B203" s="48"/>
      <x:c r="C203" s="48" t="str">
        <x:f>IF(B203="","",IFERROR(INDEX(Adherents!$B$2:$B$301,MATCH(B203,Adherents!$A$2:$A$301,0))&amp;" "&amp;INDEX(Adherents!$C$2:$C$301,MATCH(B203,Adherents!$A$2:$A$301,0)),"ID inconnu"))</x:f>
      </x:c>
      <x:c r="D203" s="48"/>
      <x:c r="E203" s="50"/>
      <x:c r="F203" s="50"/>
      <x:c r="G203" s="50" t="str">
        <x:f>IF(E203="","",MAX(0,E203-F203))</x:f>
      </x:c>
      <x:c r="H203" s="150"/>
      <x:c r="I203" s="150"/>
      <x:c r="J203" s="48"/>
      <x:c r="K203" s="48" t="str">
        <x:f>IF(B203="","",IF(F203&gt;=E203,"Payée",IF(F203&gt;0,"Partielle",IF(H203&lt;TODAY(),"En retard","À venir"))))</x:f>
      </x:c>
      <x:c r="L203" s="48" t="n">
        <x:f>IF(OR(H203="",K203&lt;&gt;"En retard"),0,TODAY()-H203)</x:f>
        <x:v>0</x:v>
      </x:c>
      <x:c r="M203" s="48"/>
      <x:c r="N203" s="48"/>
      <x:c r="O203" s="48"/>
      <x:c r="P203" s="48"/>
      <x:c r="Q203" s="48"/>
      <x:c r="R203" s="48"/>
      <x:c r="S203" s="48"/>
      <x:c r="T203" s="48"/>
      <x:c r="U203" s="48"/>
      <x:c r="V203" s="48"/>
    </x:row>
    <x:row r="204">
      <x:c r="A204" s="48"/>
      <x:c r="B204" s="48"/>
      <x:c r="C204" s="48" t="str">
        <x:f>IF(B204="","",IFERROR(INDEX(Adherents!$B$2:$B$301,MATCH(B204,Adherents!$A$2:$A$301,0))&amp;" "&amp;INDEX(Adherents!$C$2:$C$301,MATCH(B204,Adherents!$A$2:$A$301,0)),"ID inconnu"))</x:f>
      </x:c>
      <x:c r="D204" s="48"/>
      <x:c r="E204" s="50"/>
      <x:c r="F204" s="50"/>
      <x:c r="G204" s="50" t="str">
        <x:f>IF(E204="","",MAX(0,E204-F204))</x:f>
      </x:c>
      <x:c r="H204" s="150"/>
      <x:c r="I204" s="150"/>
      <x:c r="J204" s="48"/>
      <x:c r="K204" s="48" t="str">
        <x:f>IF(B204="","",IF(F204&gt;=E204,"Payée",IF(F204&gt;0,"Partielle",IF(H204&lt;TODAY(),"En retard","À venir"))))</x:f>
      </x:c>
      <x:c r="L204" s="48" t="n">
        <x:f>IF(OR(H204="",K204&lt;&gt;"En retard"),0,TODAY()-H204)</x:f>
        <x:v>0</x:v>
      </x:c>
      <x:c r="M204" s="48"/>
      <x:c r="N204" s="48"/>
      <x:c r="O204" s="48"/>
      <x:c r="P204" s="48"/>
      <x:c r="Q204" s="48"/>
      <x:c r="R204" s="48"/>
      <x:c r="S204" s="48"/>
      <x:c r="T204" s="48"/>
      <x:c r="U204" s="48"/>
      <x:c r="V204" s="48"/>
    </x:row>
    <x:row r="205">
      <x:c r="A205" s="48"/>
      <x:c r="B205" s="48"/>
      <x:c r="C205" s="48" t="str">
        <x:f>IF(B205="","",IFERROR(INDEX(Adherents!$B$2:$B$301,MATCH(B205,Adherents!$A$2:$A$301,0))&amp;" "&amp;INDEX(Adherents!$C$2:$C$301,MATCH(B205,Adherents!$A$2:$A$301,0)),"ID inconnu"))</x:f>
      </x:c>
      <x:c r="D205" s="48"/>
      <x:c r="E205" s="50"/>
      <x:c r="F205" s="50"/>
      <x:c r="G205" s="50" t="str">
        <x:f>IF(E205="","",MAX(0,E205-F205))</x:f>
      </x:c>
      <x:c r="H205" s="150"/>
      <x:c r="I205" s="150"/>
      <x:c r="J205" s="48"/>
      <x:c r="K205" s="48" t="str">
        <x:f>IF(B205="","",IF(F205&gt;=E205,"Payée",IF(F205&gt;0,"Partielle",IF(H205&lt;TODAY(),"En retard","À venir"))))</x:f>
      </x:c>
      <x:c r="L205" s="48" t="n">
        <x:f>IF(OR(H205="",K205&lt;&gt;"En retard"),0,TODAY()-H205)</x:f>
        <x:v>0</x:v>
      </x:c>
      <x:c r="M205" s="48"/>
      <x:c r="N205" s="48"/>
      <x:c r="O205" s="48"/>
      <x:c r="P205" s="48"/>
      <x:c r="Q205" s="48"/>
      <x:c r="R205" s="48"/>
      <x:c r="S205" s="48"/>
      <x:c r="T205" s="48"/>
      <x:c r="U205" s="48"/>
      <x:c r="V205" s="48"/>
    </x:row>
    <x:row r="206">
      <x:c r="A206" s="48"/>
      <x:c r="B206" s="48"/>
      <x:c r="C206" s="48" t="str">
        <x:f>IF(B206="","",IFERROR(INDEX(Adherents!$B$2:$B$301,MATCH(B206,Adherents!$A$2:$A$301,0))&amp;" "&amp;INDEX(Adherents!$C$2:$C$301,MATCH(B206,Adherents!$A$2:$A$301,0)),"ID inconnu"))</x:f>
      </x:c>
      <x:c r="D206" s="48"/>
      <x:c r="E206" s="50"/>
      <x:c r="F206" s="50"/>
      <x:c r="G206" s="50" t="str">
        <x:f>IF(E206="","",MAX(0,E206-F206))</x:f>
      </x:c>
      <x:c r="H206" s="150"/>
      <x:c r="I206" s="150"/>
      <x:c r="J206" s="48"/>
      <x:c r="K206" s="48" t="str">
        <x:f>IF(B206="","",IF(F206&gt;=E206,"Payée",IF(F206&gt;0,"Partielle",IF(H206&lt;TODAY(),"En retard","À venir"))))</x:f>
      </x:c>
      <x:c r="L206" s="48" t="n">
        <x:f>IF(OR(H206="",K206&lt;&gt;"En retard"),0,TODAY()-H206)</x:f>
        <x:v>0</x:v>
      </x:c>
      <x:c r="M206" s="48"/>
      <x:c r="N206" s="48"/>
      <x:c r="O206" s="48"/>
      <x:c r="P206" s="48"/>
      <x:c r="Q206" s="48"/>
      <x:c r="R206" s="48"/>
      <x:c r="S206" s="48"/>
      <x:c r="T206" s="48"/>
      <x:c r="U206" s="48"/>
      <x:c r="V206" s="48"/>
    </x:row>
    <x:row r="207">
      <x:c r="A207" s="48"/>
      <x:c r="B207" s="48"/>
      <x:c r="C207" s="48" t="str">
        <x:f>IF(B207="","",IFERROR(INDEX(Adherents!$B$2:$B$301,MATCH(B207,Adherents!$A$2:$A$301,0))&amp;" "&amp;INDEX(Adherents!$C$2:$C$301,MATCH(B207,Adherents!$A$2:$A$301,0)),"ID inconnu"))</x:f>
      </x:c>
      <x:c r="D207" s="48"/>
      <x:c r="E207" s="50"/>
      <x:c r="F207" s="50"/>
      <x:c r="G207" s="50" t="str">
        <x:f>IF(E207="","",MAX(0,E207-F207))</x:f>
      </x:c>
      <x:c r="H207" s="150"/>
      <x:c r="I207" s="150"/>
      <x:c r="J207" s="48"/>
      <x:c r="K207" s="48" t="str">
        <x:f>IF(B207="","",IF(F207&gt;=E207,"Payée",IF(F207&gt;0,"Partielle",IF(H207&lt;TODAY(),"En retard","À venir"))))</x:f>
      </x:c>
      <x:c r="L207" s="48" t="n">
        <x:f>IF(OR(H207="",K207&lt;&gt;"En retard"),0,TODAY()-H207)</x:f>
        <x:v>0</x:v>
      </x:c>
      <x:c r="M207" s="48"/>
      <x:c r="N207" s="48"/>
      <x:c r="O207" s="48"/>
      <x:c r="P207" s="48"/>
      <x:c r="Q207" s="48"/>
      <x:c r="R207" s="48"/>
      <x:c r="S207" s="48"/>
      <x:c r="T207" s="48"/>
      <x:c r="U207" s="48"/>
      <x:c r="V207" s="48"/>
    </x:row>
    <x:row r="208">
      <x:c r="A208" s="48"/>
      <x:c r="B208" s="48"/>
      <x:c r="C208" s="48" t="str">
        <x:f>IF(B208="","",IFERROR(INDEX(Adherents!$B$2:$B$301,MATCH(B208,Adherents!$A$2:$A$301,0))&amp;" "&amp;INDEX(Adherents!$C$2:$C$301,MATCH(B208,Adherents!$A$2:$A$301,0)),"ID inconnu"))</x:f>
      </x:c>
      <x:c r="D208" s="48"/>
      <x:c r="E208" s="50"/>
      <x:c r="F208" s="50"/>
      <x:c r="G208" s="50" t="str">
        <x:f>IF(E208="","",MAX(0,E208-F208))</x:f>
      </x:c>
      <x:c r="H208" s="150"/>
      <x:c r="I208" s="150"/>
      <x:c r="J208" s="48"/>
      <x:c r="K208" s="48" t="str">
        <x:f>IF(B208="","",IF(F208&gt;=E208,"Payée",IF(F208&gt;0,"Partielle",IF(H208&lt;TODAY(),"En retard","À venir"))))</x:f>
      </x:c>
      <x:c r="L208" s="48" t="n">
        <x:f>IF(OR(H208="",K208&lt;&gt;"En retard"),0,TODAY()-H208)</x:f>
        <x:v>0</x:v>
      </x:c>
      <x:c r="M208" s="48"/>
      <x:c r="N208" s="48"/>
      <x:c r="O208" s="48"/>
      <x:c r="P208" s="48"/>
      <x:c r="Q208" s="48"/>
      <x:c r="R208" s="48"/>
      <x:c r="S208" s="48"/>
      <x:c r="T208" s="48"/>
      <x:c r="U208" s="48"/>
      <x:c r="V208" s="48"/>
    </x:row>
    <x:row r="209">
      <x:c r="A209" s="48"/>
      <x:c r="B209" s="48"/>
      <x:c r="C209" s="48" t="str">
        <x:f>IF(B209="","",IFERROR(INDEX(Adherents!$B$2:$B$301,MATCH(B209,Adherents!$A$2:$A$301,0))&amp;" "&amp;INDEX(Adherents!$C$2:$C$301,MATCH(B209,Adherents!$A$2:$A$301,0)),"ID inconnu"))</x:f>
      </x:c>
      <x:c r="D209" s="48"/>
      <x:c r="E209" s="50"/>
      <x:c r="F209" s="50"/>
      <x:c r="G209" s="50" t="str">
        <x:f>IF(E209="","",MAX(0,E209-F209))</x:f>
      </x:c>
      <x:c r="H209" s="150"/>
      <x:c r="I209" s="150"/>
      <x:c r="J209" s="48"/>
      <x:c r="K209" s="48" t="str">
        <x:f>IF(B209="","",IF(F209&gt;=E209,"Payée",IF(F209&gt;0,"Partielle",IF(H209&lt;TODAY(),"En retard","À venir"))))</x:f>
      </x:c>
      <x:c r="L209" s="48" t="n">
        <x:f>IF(OR(H209="",K209&lt;&gt;"En retard"),0,TODAY()-H209)</x:f>
        <x:v>0</x:v>
      </x:c>
      <x:c r="M209" s="48"/>
      <x:c r="N209" s="48"/>
      <x:c r="O209" s="48"/>
      <x:c r="P209" s="48"/>
      <x:c r="Q209" s="48"/>
      <x:c r="R209" s="48"/>
      <x:c r="S209" s="48"/>
      <x:c r="T209" s="48"/>
      <x:c r="U209" s="48"/>
      <x:c r="V209" s="48"/>
    </x:row>
    <x:row r="210">
      <x:c r="A210" s="48"/>
      <x:c r="B210" s="48"/>
      <x:c r="C210" s="48" t="str">
        <x:f>IF(B210="","",IFERROR(INDEX(Adherents!$B$2:$B$301,MATCH(B210,Adherents!$A$2:$A$301,0))&amp;" "&amp;INDEX(Adherents!$C$2:$C$301,MATCH(B210,Adherents!$A$2:$A$301,0)),"ID inconnu"))</x:f>
      </x:c>
      <x:c r="D210" s="48"/>
      <x:c r="E210" s="50"/>
      <x:c r="F210" s="50"/>
      <x:c r="G210" s="50" t="str">
        <x:f>IF(E210="","",MAX(0,E210-F210))</x:f>
      </x:c>
      <x:c r="H210" s="150"/>
      <x:c r="I210" s="150"/>
      <x:c r="J210" s="48"/>
      <x:c r="K210" s="48" t="str">
        <x:f>IF(B210="","",IF(F210&gt;=E210,"Payée",IF(F210&gt;0,"Partielle",IF(H210&lt;TODAY(),"En retard","À venir"))))</x:f>
      </x:c>
      <x:c r="L210" s="48" t="n">
        <x:f>IF(OR(H210="",K210&lt;&gt;"En retard"),0,TODAY()-H210)</x:f>
        <x:v>0</x:v>
      </x:c>
      <x:c r="M210" s="48"/>
      <x:c r="N210" s="48"/>
      <x:c r="O210" s="48"/>
      <x:c r="P210" s="48"/>
      <x:c r="Q210" s="48"/>
      <x:c r="R210" s="48"/>
      <x:c r="S210" s="48"/>
      <x:c r="T210" s="48"/>
      <x:c r="U210" s="48"/>
      <x:c r="V210" s="48"/>
    </x:row>
    <x:row r="211">
      <x:c r="A211" s="48"/>
      <x:c r="B211" s="48"/>
      <x:c r="C211" s="48" t="str">
        <x:f>IF(B211="","",IFERROR(INDEX(Adherents!$B$2:$B$301,MATCH(B211,Adherents!$A$2:$A$301,0))&amp;" "&amp;INDEX(Adherents!$C$2:$C$301,MATCH(B211,Adherents!$A$2:$A$301,0)),"ID inconnu"))</x:f>
      </x:c>
      <x:c r="D211" s="48"/>
      <x:c r="E211" s="50"/>
      <x:c r="F211" s="50"/>
      <x:c r="G211" s="50" t="str">
        <x:f>IF(E211="","",MAX(0,E211-F211))</x:f>
      </x:c>
      <x:c r="H211" s="150"/>
      <x:c r="I211" s="150"/>
      <x:c r="J211" s="48"/>
      <x:c r="K211" s="48" t="str">
        <x:f>IF(B211="","",IF(F211&gt;=E211,"Payée",IF(F211&gt;0,"Partielle",IF(H211&lt;TODAY(),"En retard","À venir"))))</x:f>
      </x:c>
      <x:c r="L211" s="48" t="n">
        <x:f>IF(OR(H211="",K211&lt;&gt;"En retard"),0,TODAY()-H211)</x:f>
        <x:v>0</x:v>
      </x:c>
      <x:c r="M211" s="48"/>
      <x:c r="N211" s="48"/>
      <x:c r="O211" s="48"/>
      <x:c r="P211" s="48"/>
      <x:c r="Q211" s="48"/>
      <x:c r="R211" s="48"/>
      <x:c r="S211" s="48"/>
      <x:c r="T211" s="48"/>
      <x:c r="U211" s="48"/>
      <x:c r="V211" s="48"/>
    </x:row>
    <x:row r="212">
      <x:c r="A212" s="48"/>
      <x:c r="B212" s="48"/>
      <x:c r="C212" s="48" t="str">
        <x:f>IF(B212="","",IFERROR(INDEX(Adherents!$B$2:$B$301,MATCH(B212,Adherents!$A$2:$A$301,0))&amp;" "&amp;INDEX(Adherents!$C$2:$C$301,MATCH(B212,Adherents!$A$2:$A$301,0)),"ID inconnu"))</x:f>
      </x:c>
      <x:c r="D212" s="48"/>
      <x:c r="E212" s="50"/>
      <x:c r="F212" s="50"/>
      <x:c r="G212" s="50" t="str">
        <x:f>IF(E212="","",MAX(0,E212-F212))</x:f>
      </x:c>
      <x:c r="H212" s="150"/>
      <x:c r="I212" s="150"/>
      <x:c r="J212" s="48"/>
      <x:c r="K212" s="48" t="str">
        <x:f>IF(B212="","",IF(F212&gt;=E212,"Payée",IF(F212&gt;0,"Partielle",IF(H212&lt;TODAY(),"En retard","À venir"))))</x:f>
      </x:c>
      <x:c r="L212" s="48" t="n">
        <x:f>IF(OR(H212="",K212&lt;&gt;"En retard"),0,TODAY()-H212)</x:f>
        <x:v>0</x:v>
      </x:c>
      <x:c r="M212" s="48"/>
      <x:c r="N212" s="48"/>
      <x:c r="O212" s="48"/>
      <x:c r="P212" s="48"/>
      <x:c r="Q212" s="48"/>
      <x:c r="R212" s="48"/>
      <x:c r="S212" s="48"/>
      <x:c r="T212" s="48"/>
      <x:c r="U212" s="48"/>
      <x:c r="V212" s="48"/>
    </x:row>
    <x:row r="213">
      <x:c r="A213" s="48"/>
      <x:c r="B213" s="48"/>
      <x:c r="C213" s="48" t="str">
        <x:f>IF(B213="","",IFERROR(INDEX(Adherents!$B$2:$B$301,MATCH(B213,Adherents!$A$2:$A$301,0))&amp;" "&amp;INDEX(Adherents!$C$2:$C$301,MATCH(B213,Adherents!$A$2:$A$301,0)),"ID inconnu"))</x:f>
      </x:c>
      <x:c r="D213" s="48"/>
      <x:c r="E213" s="50"/>
      <x:c r="F213" s="50"/>
      <x:c r="G213" s="50" t="str">
        <x:f>IF(E213="","",MAX(0,E213-F213))</x:f>
      </x:c>
      <x:c r="H213" s="150"/>
      <x:c r="I213" s="150"/>
      <x:c r="J213" s="48"/>
      <x:c r="K213" s="48" t="str">
        <x:f>IF(B213="","",IF(F213&gt;=E213,"Payée",IF(F213&gt;0,"Partielle",IF(H213&lt;TODAY(),"En retard","À venir"))))</x:f>
      </x:c>
      <x:c r="L213" s="48" t="n">
        <x:f>IF(OR(H213="",K213&lt;&gt;"En retard"),0,TODAY()-H213)</x:f>
        <x:v>0</x:v>
      </x:c>
      <x:c r="M213" s="48"/>
      <x:c r="N213" s="48"/>
      <x:c r="O213" s="48"/>
      <x:c r="P213" s="48"/>
      <x:c r="Q213" s="48"/>
      <x:c r="R213" s="48"/>
      <x:c r="S213" s="48"/>
      <x:c r="T213" s="48"/>
      <x:c r="U213" s="48"/>
      <x:c r="V213" s="48"/>
    </x:row>
    <x:row r="214">
      <x:c r="A214" s="48"/>
      <x:c r="B214" s="48"/>
      <x:c r="C214" s="48" t="str">
        <x:f>IF(B214="","",IFERROR(INDEX(Adherents!$B$2:$B$301,MATCH(B214,Adherents!$A$2:$A$301,0))&amp;" "&amp;INDEX(Adherents!$C$2:$C$301,MATCH(B214,Adherents!$A$2:$A$301,0)),"ID inconnu"))</x:f>
      </x:c>
      <x:c r="D214" s="48"/>
      <x:c r="E214" s="50"/>
      <x:c r="F214" s="50"/>
      <x:c r="G214" s="50" t="str">
        <x:f>IF(E214="","",MAX(0,E214-F214))</x:f>
      </x:c>
      <x:c r="H214" s="150"/>
      <x:c r="I214" s="150"/>
      <x:c r="J214" s="48"/>
      <x:c r="K214" s="48" t="str">
        <x:f>IF(B214="","",IF(F214&gt;=E214,"Payée",IF(F214&gt;0,"Partielle",IF(H214&lt;TODAY(),"En retard","À venir"))))</x:f>
      </x:c>
      <x:c r="L214" s="48" t="n">
        <x:f>IF(OR(H214="",K214&lt;&gt;"En retard"),0,TODAY()-H214)</x:f>
        <x:v>0</x:v>
      </x:c>
      <x:c r="M214" s="48"/>
      <x:c r="N214" s="48"/>
      <x:c r="O214" s="48"/>
      <x:c r="P214" s="48"/>
      <x:c r="Q214" s="48"/>
      <x:c r="R214" s="48"/>
      <x:c r="S214" s="48"/>
      <x:c r="T214" s="48"/>
      <x:c r="U214" s="48"/>
      <x:c r="V214" s="48"/>
    </x:row>
    <x:row r="215">
      <x:c r="A215" s="48"/>
      <x:c r="B215" s="48"/>
      <x:c r="C215" s="48" t="str">
        <x:f>IF(B215="","",IFERROR(INDEX(Adherents!$B$2:$B$301,MATCH(B215,Adherents!$A$2:$A$301,0))&amp;" "&amp;INDEX(Adherents!$C$2:$C$301,MATCH(B215,Adherents!$A$2:$A$301,0)),"ID inconnu"))</x:f>
      </x:c>
      <x:c r="D215" s="48"/>
      <x:c r="E215" s="50"/>
      <x:c r="F215" s="50"/>
      <x:c r="G215" s="50" t="str">
        <x:f>IF(E215="","",MAX(0,E215-F215))</x:f>
      </x:c>
      <x:c r="H215" s="150"/>
      <x:c r="I215" s="150"/>
      <x:c r="J215" s="48"/>
      <x:c r="K215" s="48" t="str">
        <x:f>IF(B215="","",IF(F215&gt;=E215,"Payée",IF(F215&gt;0,"Partielle",IF(H215&lt;TODAY(),"En retard","À venir"))))</x:f>
      </x:c>
      <x:c r="L215" s="48" t="n">
        <x:f>IF(OR(H215="",K215&lt;&gt;"En retard"),0,TODAY()-H215)</x:f>
        <x:v>0</x:v>
      </x:c>
      <x:c r="M215" s="48"/>
      <x:c r="N215" s="48"/>
      <x:c r="O215" s="48"/>
      <x:c r="P215" s="48"/>
      <x:c r="Q215" s="48"/>
      <x:c r="R215" s="48"/>
      <x:c r="S215" s="48"/>
      <x:c r="T215" s="48"/>
      <x:c r="U215" s="48"/>
      <x:c r="V215" s="48"/>
    </x:row>
    <x:row r="216">
      <x:c r="A216" s="48"/>
      <x:c r="B216" s="48"/>
      <x:c r="C216" s="48" t="str">
        <x:f>IF(B216="","",IFERROR(INDEX(Adherents!$B$2:$B$301,MATCH(B216,Adherents!$A$2:$A$301,0))&amp;" "&amp;INDEX(Adherents!$C$2:$C$301,MATCH(B216,Adherents!$A$2:$A$301,0)),"ID inconnu"))</x:f>
      </x:c>
      <x:c r="D216" s="48"/>
      <x:c r="E216" s="50"/>
      <x:c r="F216" s="50"/>
      <x:c r="G216" s="50" t="str">
        <x:f>IF(E216="","",MAX(0,E216-F216))</x:f>
      </x:c>
      <x:c r="H216" s="150"/>
      <x:c r="I216" s="150"/>
      <x:c r="J216" s="48"/>
      <x:c r="K216" s="48" t="str">
        <x:f>IF(B216="","",IF(F216&gt;=E216,"Payée",IF(F216&gt;0,"Partielle",IF(H216&lt;TODAY(),"En retard","À venir"))))</x:f>
      </x:c>
      <x:c r="L216" s="48" t="n">
        <x:f>IF(OR(H216="",K216&lt;&gt;"En retard"),0,TODAY()-H216)</x:f>
        <x:v>0</x:v>
      </x:c>
      <x:c r="M216" s="48"/>
      <x:c r="N216" s="48"/>
      <x:c r="O216" s="48"/>
      <x:c r="P216" s="48"/>
      <x:c r="Q216" s="48"/>
      <x:c r="R216" s="48"/>
      <x:c r="S216" s="48"/>
      <x:c r="T216" s="48"/>
      <x:c r="U216" s="48"/>
      <x:c r="V216" s="48"/>
    </x:row>
    <x:row r="217">
      <x:c r="A217" s="48"/>
      <x:c r="B217" s="48"/>
      <x:c r="C217" s="48" t="str">
        <x:f>IF(B217="","",IFERROR(INDEX(Adherents!$B$2:$B$301,MATCH(B217,Adherents!$A$2:$A$301,0))&amp;" "&amp;INDEX(Adherents!$C$2:$C$301,MATCH(B217,Adherents!$A$2:$A$301,0)),"ID inconnu"))</x:f>
      </x:c>
      <x:c r="D217" s="48"/>
      <x:c r="E217" s="50"/>
      <x:c r="F217" s="50"/>
      <x:c r="G217" s="50" t="str">
        <x:f>IF(E217="","",MAX(0,E217-F217))</x:f>
      </x:c>
      <x:c r="H217" s="150"/>
      <x:c r="I217" s="150"/>
      <x:c r="J217" s="48"/>
      <x:c r="K217" s="48" t="str">
        <x:f>IF(B217="","",IF(F217&gt;=E217,"Payée",IF(F217&gt;0,"Partielle",IF(H217&lt;TODAY(),"En retard","À venir"))))</x:f>
      </x:c>
      <x:c r="L217" s="48" t="n">
        <x:f>IF(OR(H217="",K217&lt;&gt;"En retard"),0,TODAY()-H217)</x:f>
        <x:v>0</x:v>
      </x:c>
      <x:c r="M217" s="48"/>
      <x:c r="N217" s="48"/>
      <x:c r="O217" s="48"/>
      <x:c r="P217" s="48"/>
      <x:c r="Q217" s="48"/>
      <x:c r="R217" s="48"/>
      <x:c r="S217" s="48"/>
      <x:c r="T217" s="48"/>
      <x:c r="U217" s="48"/>
      <x:c r="V217" s="48"/>
    </x:row>
    <x:row r="218">
      <x:c r="A218" s="48"/>
      <x:c r="B218" s="48"/>
      <x:c r="C218" s="48" t="str">
        <x:f>IF(B218="","",IFERROR(INDEX(Adherents!$B$2:$B$301,MATCH(B218,Adherents!$A$2:$A$301,0))&amp;" "&amp;INDEX(Adherents!$C$2:$C$301,MATCH(B218,Adherents!$A$2:$A$301,0)),"ID inconnu"))</x:f>
      </x:c>
      <x:c r="D218" s="48"/>
      <x:c r="E218" s="50"/>
      <x:c r="F218" s="50"/>
      <x:c r="G218" s="50" t="str">
        <x:f>IF(E218="","",MAX(0,E218-F218))</x:f>
      </x:c>
      <x:c r="H218" s="150"/>
      <x:c r="I218" s="150"/>
      <x:c r="J218" s="48"/>
      <x:c r="K218" s="48" t="str">
        <x:f>IF(B218="","",IF(F218&gt;=E218,"Payée",IF(F218&gt;0,"Partielle",IF(H218&lt;TODAY(),"En retard","À venir"))))</x:f>
      </x:c>
      <x:c r="L218" s="48" t="n">
        <x:f>IF(OR(H218="",K218&lt;&gt;"En retard"),0,TODAY()-H218)</x:f>
        <x:v>0</x:v>
      </x:c>
      <x:c r="M218" s="48"/>
      <x:c r="N218" s="48"/>
      <x:c r="O218" s="48"/>
      <x:c r="P218" s="48"/>
      <x:c r="Q218" s="48"/>
      <x:c r="R218" s="48"/>
      <x:c r="S218" s="48"/>
      <x:c r="T218" s="48"/>
      <x:c r="U218" s="48"/>
      <x:c r="V218" s="48"/>
    </x:row>
    <x:row r="219">
      <x:c r="A219" s="48"/>
      <x:c r="B219" s="48"/>
      <x:c r="C219" s="48" t="str">
        <x:f>IF(B219="","",IFERROR(INDEX(Adherents!$B$2:$B$301,MATCH(B219,Adherents!$A$2:$A$301,0))&amp;" "&amp;INDEX(Adherents!$C$2:$C$301,MATCH(B219,Adherents!$A$2:$A$301,0)),"ID inconnu"))</x:f>
      </x:c>
      <x:c r="D219" s="48"/>
      <x:c r="E219" s="50"/>
      <x:c r="F219" s="50"/>
      <x:c r="G219" s="50" t="str">
        <x:f>IF(E219="","",MAX(0,E219-F219))</x:f>
      </x:c>
      <x:c r="H219" s="150"/>
      <x:c r="I219" s="150"/>
      <x:c r="J219" s="48"/>
      <x:c r="K219" s="48" t="str">
        <x:f>IF(B219="","",IF(F219&gt;=E219,"Payée",IF(F219&gt;0,"Partielle",IF(H219&lt;TODAY(),"En retard","À venir"))))</x:f>
      </x:c>
      <x:c r="L219" s="48" t="n">
        <x:f>IF(OR(H219="",K219&lt;&gt;"En retard"),0,TODAY()-H219)</x:f>
        <x:v>0</x:v>
      </x:c>
      <x:c r="M219" s="48"/>
      <x:c r="N219" s="48"/>
      <x:c r="O219" s="48"/>
      <x:c r="P219" s="48"/>
      <x:c r="Q219" s="48"/>
      <x:c r="R219" s="48"/>
      <x:c r="S219" s="48"/>
      <x:c r="T219" s="48"/>
      <x:c r="U219" s="48"/>
      <x:c r="V219" s="48"/>
    </x:row>
    <x:row r="220">
      <x:c r="A220" s="48"/>
      <x:c r="B220" s="48"/>
      <x:c r="C220" s="48" t="str">
        <x:f>IF(B220="","",IFERROR(INDEX(Adherents!$B$2:$B$301,MATCH(B220,Adherents!$A$2:$A$301,0))&amp;" "&amp;INDEX(Adherents!$C$2:$C$301,MATCH(B220,Adherents!$A$2:$A$301,0)),"ID inconnu"))</x:f>
      </x:c>
      <x:c r="D220" s="48"/>
      <x:c r="E220" s="50"/>
      <x:c r="F220" s="50"/>
      <x:c r="G220" s="50" t="str">
        <x:f>IF(E220="","",MAX(0,E220-F220))</x:f>
      </x:c>
      <x:c r="H220" s="150"/>
      <x:c r="I220" s="150"/>
      <x:c r="J220" s="48"/>
      <x:c r="K220" s="48" t="str">
        <x:f>IF(B220="","",IF(F220&gt;=E220,"Payée",IF(F220&gt;0,"Partielle",IF(H220&lt;TODAY(),"En retard","À venir"))))</x:f>
      </x:c>
      <x:c r="L220" s="48" t="n">
        <x:f>IF(OR(H220="",K220&lt;&gt;"En retard"),0,TODAY()-H220)</x:f>
        <x:v>0</x:v>
      </x:c>
      <x:c r="M220" s="48"/>
      <x:c r="N220" s="48"/>
      <x:c r="O220" s="48"/>
      <x:c r="P220" s="48"/>
      <x:c r="Q220" s="48"/>
      <x:c r="R220" s="48"/>
      <x:c r="S220" s="48"/>
      <x:c r="T220" s="48"/>
      <x:c r="U220" s="48"/>
      <x:c r="V220" s="48"/>
    </x:row>
    <x:row r="221">
      <x:c r="A221" s="48"/>
      <x:c r="B221" s="48"/>
      <x:c r="C221" s="48" t="str">
        <x:f>IF(B221="","",IFERROR(INDEX(Adherents!$B$2:$B$301,MATCH(B221,Adherents!$A$2:$A$301,0))&amp;" "&amp;INDEX(Adherents!$C$2:$C$301,MATCH(B221,Adherents!$A$2:$A$301,0)),"ID inconnu"))</x:f>
      </x:c>
      <x:c r="D221" s="48"/>
      <x:c r="E221" s="50"/>
      <x:c r="F221" s="50"/>
      <x:c r="G221" s="50" t="str">
        <x:f>IF(E221="","",MAX(0,E221-F221))</x:f>
      </x:c>
      <x:c r="H221" s="150"/>
      <x:c r="I221" s="150"/>
      <x:c r="J221" s="48"/>
      <x:c r="K221" s="48" t="str">
        <x:f>IF(B221="","",IF(F221&gt;=E221,"Payée",IF(F221&gt;0,"Partielle",IF(H221&lt;TODAY(),"En retard","À venir"))))</x:f>
      </x:c>
      <x:c r="L221" s="48" t="n">
        <x:f>IF(OR(H221="",K221&lt;&gt;"En retard"),0,TODAY()-H221)</x:f>
        <x:v>0</x:v>
      </x:c>
      <x:c r="M221" s="48"/>
      <x:c r="N221" s="48"/>
      <x:c r="O221" s="48"/>
      <x:c r="P221" s="48"/>
      <x:c r="Q221" s="48"/>
      <x:c r="R221" s="48"/>
      <x:c r="S221" s="48"/>
      <x:c r="T221" s="48"/>
      <x:c r="U221" s="48"/>
      <x:c r="V221" s="48"/>
    </x:row>
    <x:row r="222">
      <x:c r="A222" s="48"/>
      <x:c r="B222" s="48"/>
      <x:c r="C222" s="48" t="str">
        <x:f>IF(B222="","",IFERROR(INDEX(Adherents!$B$2:$B$301,MATCH(B222,Adherents!$A$2:$A$301,0))&amp;" "&amp;INDEX(Adherents!$C$2:$C$301,MATCH(B222,Adherents!$A$2:$A$301,0)),"ID inconnu"))</x:f>
      </x:c>
      <x:c r="D222" s="48"/>
      <x:c r="E222" s="50"/>
      <x:c r="F222" s="50"/>
      <x:c r="G222" s="50" t="str">
        <x:f>IF(E222="","",MAX(0,E222-F222))</x:f>
      </x:c>
      <x:c r="H222" s="150"/>
      <x:c r="I222" s="150"/>
      <x:c r="J222" s="48"/>
      <x:c r="K222" s="48" t="str">
        <x:f>IF(B222="","",IF(F222&gt;=E222,"Payée",IF(F222&gt;0,"Partielle",IF(H222&lt;TODAY(),"En retard","À venir"))))</x:f>
      </x:c>
      <x:c r="L222" s="48" t="n">
        <x:f>IF(OR(H222="",K222&lt;&gt;"En retard"),0,TODAY()-H222)</x:f>
        <x:v>0</x:v>
      </x:c>
      <x:c r="M222" s="48"/>
      <x:c r="N222" s="48"/>
      <x:c r="O222" s="48"/>
      <x:c r="P222" s="48"/>
      <x:c r="Q222" s="48"/>
      <x:c r="R222" s="48"/>
      <x:c r="S222" s="48"/>
      <x:c r="T222" s="48"/>
      <x:c r="U222" s="48"/>
      <x:c r="V222" s="48"/>
    </x:row>
    <x:row r="223">
      <x:c r="A223" s="48"/>
      <x:c r="B223" s="48"/>
      <x:c r="C223" s="48" t="str">
        <x:f>IF(B223="","",IFERROR(INDEX(Adherents!$B$2:$B$301,MATCH(B223,Adherents!$A$2:$A$301,0))&amp;" "&amp;INDEX(Adherents!$C$2:$C$301,MATCH(B223,Adherents!$A$2:$A$301,0)),"ID inconnu"))</x:f>
      </x:c>
      <x:c r="D223" s="48"/>
      <x:c r="E223" s="50"/>
      <x:c r="F223" s="50"/>
      <x:c r="G223" s="50" t="str">
        <x:f>IF(E223="","",MAX(0,E223-F223))</x:f>
      </x:c>
      <x:c r="H223" s="150"/>
      <x:c r="I223" s="150"/>
      <x:c r="J223" s="48"/>
      <x:c r="K223" s="48" t="str">
        <x:f>IF(B223="","",IF(F223&gt;=E223,"Payée",IF(F223&gt;0,"Partielle",IF(H223&lt;TODAY(),"En retard","À venir"))))</x:f>
      </x:c>
      <x:c r="L223" s="48" t="n">
        <x:f>IF(OR(H223="",K223&lt;&gt;"En retard"),0,TODAY()-H223)</x:f>
        <x:v>0</x:v>
      </x:c>
      <x:c r="M223" s="48"/>
      <x:c r="N223" s="48"/>
      <x:c r="O223" s="48"/>
      <x:c r="P223" s="48"/>
      <x:c r="Q223" s="48"/>
      <x:c r="R223" s="48"/>
      <x:c r="S223" s="48"/>
      <x:c r="T223" s="48"/>
      <x:c r="U223" s="48"/>
      <x:c r="V223" s="48"/>
    </x:row>
    <x:row r="224">
      <x:c r="A224" s="48"/>
      <x:c r="B224" s="48"/>
      <x:c r="C224" s="48" t="str">
        <x:f>IF(B224="","",IFERROR(INDEX(Adherents!$B$2:$B$301,MATCH(B224,Adherents!$A$2:$A$301,0))&amp;" "&amp;INDEX(Adherents!$C$2:$C$301,MATCH(B224,Adherents!$A$2:$A$301,0)),"ID inconnu"))</x:f>
      </x:c>
      <x:c r="D224" s="48"/>
      <x:c r="E224" s="50"/>
      <x:c r="F224" s="50"/>
      <x:c r="G224" s="50" t="str">
        <x:f>IF(E224="","",MAX(0,E224-F224))</x:f>
      </x:c>
      <x:c r="H224" s="150"/>
      <x:c r="I224" s="150"/>
      <x:c r="J224" s="48"/>
      <x:c r="K224" s="48" t="str">
        <x:f>IF(B224="","",IF(F224&gt;=E224,"Payée",IF(F224&gt;0,"Partielle",IF(H224&lt;TODAY(),"En retard","À venir"))))</x:f>
      </x:c>
      <x:c r="L224" s="48" t="n">
        <x:f>IF(OR(H224="",K224&lt;&gt;"En retard"),0,TODAY()-H224)</x:f>
        <x:v>0</x:v>
      </x:c>
      <x:c r="M224" s="48"/>
      <x:c r="N224" s="48"/>
      <x:c r="O224" s="48"/>
      <x:c r="P224" s="48"/>
      <x:c r="Q224" s="48"/>
      <x:c r="R224" s="48"/>
      <x:c r="S224" s="48"/>
      <x:c r="T224" s="48"/>
      <x:c r="U224" s="48"/>
      <x:c r="V224" s="48"/>
    </x:row>
    <x:row r="225">
      <x:c r="A225" s="48"/>
      <x:c r="B225" s="48"/>
      <x:c r="C225" s="48" t="str">
        <x:f>IF(B225="","",IFERROR(INDEX(Adherents!$B$2:$B$301,MATCH(B225,Adherents!$A$2:$A$301,0))&amp;" "&amp;INDEX(Adherents!$C$2:$C$301,MATCH(B225,Adherents!$A$2:$A$301,0)),"ID inconnu"))</x:f>
      </x:c>
      <x:c r="D225" s="48"/>
      <x:c r="E225" s="50"/>
      <x:c r="F225" s="50"/>
      <x:c r="G225" s="50" t="str">
        <x:f>IF(E225="","",MAX(0,E225-F225))</x:f>
      </x:c>
      <x:c r="H225" s="150"/>
      <x:c r="I225" s="150"/>
      <x:c r="J225" s="48"/>
      <x:c r="K225" s="48" t="str">
        <x:f>IF(B225="","",IF(F225&gt;=E225,"Payée",IF(F225&gt;0,"Partielle",IF(H225&lt;TODAY(),"En retard","À venir"))))</x:f>
      </x:c>
      <x:c r="L225" s="48" t="n">
        <x:f>IF(OR(H225="",K225&lt;&gt;"En retard"),0,TODAY()-H225)</x:f>
        <x:v>0</x:v>
      </x:c>
      <x:c r="M225" s="48"/>
      <x:c r="N225" s="48"/>
      <x:c r="O225" s="48"/>
      <x:c r="P225" s="48"/>
      <x:c r="Q225" s="48"/>
      <x:c r="R225" s="48"/>
      <x:c r="S225" s="48"/>
      <x:c r="T225" s="48"/>
      <x:c r="U225" s="48"/>
      <x:c r="V225" s="48"/>
    </x:row>
    <x:row r="226">
      <x:c r="A226" s="48"/>
      <x:c r="B226" s="48"/>
      <x:c r="C226" s="48" t="str">
        <x:f>IF(B226="","",IFERROR(INDEX(Adherents!$B$2:$B$301,MATCH(B226,Adherents!$A$2:$A$301,0))&amp;" "&amp;INDEX(Adherents!$C$2:$C$301,MATCH(B226,Adherents!$A$2:$A$301,0)),"ID inconnu"))</x:f>
      </x:c>
      <x:c r="D226" s="48"/>
      <x:c r="E226" s="50"/>
      <x:c r="F226" s="50"/>
      <x:c r="G226" s="50" t="str">
        <x:f>IF(E226="","",MAX(0,E226-F226))</x:f>
      </x:c>
      <x:c r="H226" s="150"/>
      <x:c r="I226" s="150"/>
      <x:c r="J226" s="48"/>
      <x:c r="K226" s="48" t="str">
        <x:f>IF(B226="","",IF(F226&gt;=E226,"Payée",IF(F226&gt;0,"Partielle",IF(H226&lt;TODAY(),"En retard","À venir"))))</x:f>
      </x:c>
      <x:c r="L226" s="48" t="n">
        <x:f>IF(OR(H226="",K226&lt;&gt;"En retard"),0,TODAY()-H226)</x:f>
        <x:v>0</x:v>
      </x:c>
      <x:c r="M226" s="48"/>
      <x:c r="N226" s="48"/>
      <x:c r="O226" s="48"/>
      <x:c r="P226" s="48"/>
      <x:c r="Q226" s="48"/>
      <x:c r="R226" s="48"/>
      <x:c r="S226" s="48"/>
      <x:c r="T226" s="48"/>
      <x:c r="U226" s="48"/>
      <x:c r="V226" s="48"/>
    </x:row>
    <x:row r="227">
      <x:c r="A227" s="48"/>
      <x:c r="B227" s="48"/>
      <x:c r="C227" s="48" t="str">
        <x:f>IF(B227="","",IFERROR(INDEX(Adherents!$B$2:$B$301,MATCH(B227,Adherents!$A$2:$A$301,0))&amp;" "&amp;INDEX(Adherents!$C$2:$C$301,MATCH(B227,Adherents!$A$2:$A$301,0)),"ID inconnu"))</x:f>
      </x:c>
      <x:c r="D227" s="48"/>
      <x:c r="E227" s="50"/>
      <x:c r="F227" s="50"/>
      <x:c r="G227" s="50" t="str">
        <x:f>IF(E227="","",MAX(0,E227-F227))</x:f>
      </x:c>
      <x:c r="H227" s="150"/>
      <x:c r="I227" s="150"/>
      <x:c r="J227" s="48"/>
      <x:c r="K227" s="48" t="str">
        <x:f>IF(B227="","",IF(F227&gt;=E227,"Payée",IF(F227&gt;0,"Partielle",IF(H227&lt;TODAY(),"En retard","À venir"))))</x:f>
      </x:c>
      <x:c r="L227" s="48" t="n">
        <x:f>IF(OR(H227="",K227&lt;&gt;"En retard"),0,TODAY()-H227)</x:f>
        <x:v>0</x:v>
      </x:c>
      <x:c r="M227" s="48"/>
      <x:c r="N227" s="48"/>
      <x:c r="O227" s="48"/>
      <x:c r="P227" s="48"/>
      <x:c r="Q227" s="48"/>
      <x:c r="R227" s="48"/>
      <x:c r="S227" s="48"/>
      <x:c r="T227" s="48"/>
      <x:c r="U227" s="48"/>
      <x:c r="V227" s="48"/>
    </x:row>
    <x:row r="228">
      <x:c r="A228" s="48"/>
      <x:c r="B228" s="48"/>
      <x:c r="C228" s="48" t="str">
        <x:f>IF(B228="","",IFERROR(INDEX(Adherents!$B$2:$B$301,MATCH(B228,Adherents!$A$2:$A$301,0))&amp;" "&amp;INDEX(Adherents!$C$2:$C$301,MATCH(B228,Adherents!$A$2:$A$301,0)),"ID inconnu"))</x:f>
      </x:c>
      <x:c r="D228" s="48"/>
      <x:c r="E228" s="50"/>
      <x:c r="F228" s="50"/>
      <x:c r="G228" s="50" t="str">
        <x:f>IF(E228="","",MAX(0,E228-F228))</x:f>
      </x:c>
      <x:c r="H228" s="150"/>
      <x:c r="I228" s="150"/>
      <x:c r="J228" s="48"/>
      <x:c r="K228" s="48" t="str">
        <x:f>IF(B228="","",IF(F228&gt;=E228,"Payée",IF(F228&gt;0,"Partielle",IF(H228&lt;TODAY(),"En retard","À venir"))))</x:f>
      </x:c>
      <x:c r="L228" s="48" t="n">
        <x:f>IF(OR(H228="",K228&lt;&gt;"En retard"),0,TODAY()-H228)</x:f>
        <x:v>0</x:v>
      </x:c>
      <x:c r="M228" s="48"/>
      <x:c r="N228" s="48"/>
      <x:c r="O228" s="48"/>
      <x:c r="P228" s="48"/>
      <x:c r="Q228" s="48"/>
      <x:c r="R228" s="48"/>
      <x:c r="S228" s="48"/>
      <x:c r="T228" s="48"/>
      <x:c r="U228" s="48"/>
      <x:c r="V228" s="48"/>
    </x:row>
    <x:row r="229">
      <x:c r="A229" s="48"/>
      <x:c r="B229" s="48"/>
      <x:c r="C229" s="48" t="str">
        <x:f>IF(B229="","",IFERROR(INDEX(Adherents!$B$2:$B$301,MATCH(B229,Adherents!$A$2:$A$301,0))&amp;" "&amp;INDEX(Adherents!$C$2:$C$301,MATCH(B229,Adherents!$A$2:$A$301,0)),"ID inconnu"))</x:f>
      </x:c>
      <x:c r="D229" s="48"/>
      <x:c r="E229" s="50"/>
      <x:c r="F229" s="50"/>
      <x:c r="G229" s="50" t="str">
        <x:f>IF(E229="","",MAX(0,E229-F229))</x:f>
      </x:c>
      <x:c r="H229" s="150"/>
      <x:c r="I229" s="150"/>
      <x:c r="J229" s="48"/>
      <x:c r="K229" s="48" t="str">
        <x:f>IF(B229="","",IF(F229&gt;=E229,"Payée",IF(F229&gt;0,"Partielle",IF(H229&lt;TODAY(),"En retard","À venir"))))</x:f>
      </x:c>
      <x:c r="L229" s="48" t="n">
        <x:f>IF(OR(H229="",K229&lt;&gt;"En retard"),0,TODAY()-H229)</x:f>
        <x:v>0</x:v>
      </x:c>
      <x:c r="M229" s="48"/>
      <x:c r="N229" s="48"/>
      <x:c r="O229" s="48"/>
      <x:c r="P229" s="48"/>
      <x:c r="Q229" s="48"/>
      <x:c r="R229" s="48"/>
      <x:c r="S229" s="48"/>
      <x:c r="T229" s="48"/>
      <x:c r="U229" s="48"/>
      <x:c r="V229" s="48"/>
    </x:row>
    <x:row r="230">
      <x:c r="A230" s="48"/>
      <x:c r="B230" s="48"/>
      <x:c r="C230" s="48" t="str">
        <x:f>IF(B230="","",IFERROR(INDEX(Adherents!$B$2:$B$301,MATCH(B230,Adherents!$A$2:$A$301,0))&amp;" "&amp;INDEX(Adherents!$C$2:$C$301,MATCH(B230,Adherents!$A$2:$A$301,0)),"ID inconnu"))</x:f>
      </x:c>
      <x:c r="D230" s="48"/>
      <x:c r="E230" s="50"/>
      <x:c r="F230" s="50"/>
      <x:c r="G230" s="50" t="str">
        <x:f>IF(E230="","",MAX(0,E230-F230))</x:f>
      </x:c>
      <x:c r="H230" s="150"/>
      <x:c r="I230" s="150"/>
      <x:c r="J230" s="48"/>
      <x:c r="K230" s="48" t="str">
        <x:f>IF(B230="","",IF(F230&gt;=E230,"Payée",IF(F230&gt;0,"Partielle",IF(H230&lt;TODAY(),"En retard","À venir"))))</x:f>
      </x:c>
      <x:c r="L230" s="48" t="n">
        <x:f>IF(OR(H230="",K230&lt;&gt;"En retard"),0,TODAY()-H230)</x:f>
        <x:v>0</x:v>
      </x:c>
      <x:c r="M230" s="48"/>
      <x:c r="N230" s="48"/>
      <x:c r="O230" s="48"/>
      <x:c r="P230" s="48"/>
      <x:c r="Q230" s="48"/>
      <x:c r="R230" s="48"/>
      <x:c r="S230" s="48"/>
      <x:c r="T230" s="48"/>
      <x:c r="U230" s="48"/>
      <x:c r="V230" s="48"/>
    </x:row>
    <x:row r="231">
      <x:c r="A231" s="48"/>
      <x:c r="B231" s="48"/>
      <x:c r="C231" s="48" t="str">
        <x:f>IF(B231="","",IFERROR(INDEX(Adherents!$B$2:$B$301,MATCH(B231,Adherents!$A$2:$A$301,0))&amp;" "&amp;INDEX(Adherents!$C$2:$C$301,MATCH(B231,Adherents!$A$2:$A$301,0)),"ID inconnu"))</x:f>
      </x:c>
      <x:c r="D231" s="48"/>
      <x:c r="E231" s="50"/>
      <x:c r="F231" s="50"/>
      <x:c r="G231" s="50" t="str">
        <x:f>IF(E231="","",MAX(0,E231-F231))</x:f>
      </x:c>
      <x:c r="H231" s="150"/>
      <x:c r="I231" s="150"/>
      <x:c r="J231" s="48"/>
      <x:c r="K231" s="48" t="str">
        <x:f>IF(B231="","",IF(F231&gt;=E231,"Payée",IF(F231&gt;0,"Partielle",IF(H231&lt;TODAY(),"En retard","À venir"))))</x:f>
      </x:c>
      <x:c r="L231" s="48" t="n">
        <x:f>IF(OR(H231="",K231&lt;&gt;"En retard"),0,TODAY()-H231)</x:f>
        <x:v>0</x:v>
      </x:c>
      <x:c r="M231" s="48"/>
      <x:c r="N231" s="48"/>
      <x:c r="O231" s="48"/>
      <x:c r="P231" s="48"/>
      <x:c r="Q231" s="48"/>
      <x:c r="R231" s="48"/>
      <x:c r="S231" s="48"/>
      <x:c r="T231" s="48"/>
      <x:c r="U231" s="48"/>
      <x:c r="V231" s="48"/>
    </x:row>
    <x:row r="232">
      <x:c r="A232" s="48"/>
      <x:c r="B232" s="48"/>
      <x:c r="C232" s="48" t="str">
        <x:f>IF(B232="","",IFERROR(INDEX(Adherents!$B$2:$B$301,MATCH(B232,Adherents!$A$2:$A$301,0))&amp;" "&amp;INDEX(Adherents!$C$2:$C$301,MATCH(B232,Adherents!$A$2:$A$301,0)),"ID inconnu"))</x:f>
      </x:c>
      <x:c r="D232" s="48"/>
      <x:c r="E232" s="50"/>
      <x:c r="F232" s="50"/>
      <x:c r="G232" s="50" t="str">
        <x:f>IF(E232="","",MAX(0,E232-F232))</x:f>
      </x:c>
      <x:c r="H232" s="150"/>
      <x:c r="I232" s="150"/>
      <x:c r="J232" s="48"/>
      <x:c r="K232" s="48" t="str">
        <x:f>IF(B232="","",IF(F232&gt;=E232,"Payée",IF(F232&gt;0,"Partielle",IF(H232&lt;TODAY(),"En retard","À venir"))))</x:f>
      </x:c>
      <x:c r="L232" s="48" t="n">
        <x:f>IF(OR(H232="",K232&lt;&gt;"En retard"),0,TODAY()-H232)</x:f>
        <x:v>0</x:v>
      </x:c>
      <x:c r="M232" s="48"/>
      <x:c r="N232" s="48"/>
      <x:c r="O232" s="48"/>
      <x:c r="P232" s="48"/>
      <x:c r="Q232" s="48"/>
      <x:c r="R232" s="48"/>
      <x:c r="S232" s="48"/>
      <x:c r="T232" s="48"/>
      <x:c r="U232" s="48"/>
      <x:c r="V232" s="48"/>
    </x:row>
    <x:row r="233">
      <x:c r="A233" s="48"/>
      <x:c r="B233" s="48"/>
      <x:c r="C233" s="48" t="str">
        <x:f>IF(B233="","",IFERROR(INDEX(Adherents!$B$2:$B$301,MATCH(B233,Adherents!$A$2:$A$301,0))&amp;" "&amp;INDEX(Adherents!$C$2:$C$301,MATCH(B233,Adherents!$A$2:$A$301,0)),"ID inconnu"))</x:f>
      </x:c>
      <x:c r="D233" s="48"/>
      <x:c r="E233" s="50"/>
      <x:c r="F233" s="50"/>
      <x:c r="G233" s="50" t="str">
        <x:f>IF(E233="","",MAX(0,E233-F233))</x:f>
      </x:c>
      <x:c r="H233" s="150"/>
      <x:c r="I233" s="150"/>
      <x:c r="J233" s="48"/>
      <x:c r="K233" s="48" t="str">
        <x:f>IF(B233="","",IF(F233&gt;=E233,"Payée",IF(F233&gt;0,"Partielle",IF(H233&lt;TODAY(),"En retard","À venir"))))</x:f>
      </x:c>
      <x:c r="L233" s="48" t="n">
        <x:f>IF(OR(H233="",K233&lt;&gt;"En retard"),0,TODAY()-H233)</x:f>
        <x:v>0</x:v>
      </x:c>
      <x:c r="M233" s="48"/>
      <x:c r="N233" s="48"/>
      <x:c r="O233" s="48"/>
      <x:c r="P233" s="48"/>
      <x:c r="Q233" s="48"/>
      <x:c r="R233" s="48"/>
      <x:c r="S233" s="48"/>
      <x:c r="T233" s="48"/>
      <x:c r="U233" s="48"/>
      <x:c r="V233" s="48"/>
    </x:row>
    <x:row r="234">
      <x:c r="A234" s="48"/>
      <x:c r="B234" s="48"/>
      <x:c r="C234" s="48" t="str">
        <x:f>IF(B234="","",IFERROR(INDEX(Adherents!$B$2:$B$301,MATCH(B234,Adherents!$A$2:$A$301,0))&amp;" "&amp;INDEX(Adherents!$C$2:$C$301,MATCH(B234,Adherents!$A$2:$A$301,0)),"ID inconnu"))</x:f>
      </x:c>
      <x:c r="D234" s="48"/>
      <x:c r="E234" s="50"/>
      <x:c r="F234" s="50"/>
      <x:c r="G234" s="50" t="str">
        <x:f>IF(E234="","",MAX(0,E234-F234))</x:f>
      </x:c>
      <x:c r="H234" s="150"/>
      <x:c r="I234" s="150"/>
      <x:c r="J234" s="48"/>
      <x:c r="K234" s="48" t="str">
        <x:f>IF(B234="","",IF(F234&gt;=E234,"Payée",IF(F234&gt;0,"Partielle",IF(H234&lt;TODAY(),"En retard","À venir"))))</x:f>
      </x:c>
      <x:c r="L234" s="48" t="n">
        <x:f>IF(OR(H234="",K234&lt;&gt;"En retard"),0,TODAY()-H234)</x:f>
        <x:v>0</x:v>
      </x:c>
      <x:c r="M234" s="48"/>
      <x:c r="N234" s="48"/>
      <x:c r="O234" s="48"/>
      <x:c r="P234" s="48"/>
      <x:c r="Q234" s="48"/>
      <x:c r="R234" s="48"/>
      <x:c r="S234" s="48"/>
      <x:c r="T234" s="48"/>
      <x:c r="U234" s="48"/>
      <x:c r="V234" s="48"/>
    </x:row>
    <x:row r="235">
      <x:c r="A235" s="48"/>
      <x:c r="B235" s="48"/>
      <x:c r="C235" s="48" t="str">
        <x:f>IF(B235="","",IFERROR(INDEX(Adherents!$B$2:$B$301,MATCH(B235,Adherents!$A$2:$A$301,0))&amp;" "&amp;INDEX(Adherents!$C$2:$C$301,MATCH(B235,Adherents!$A$2:$A$301,0)),"ID inconnu"))</x:f>
      </x:c>
      <x:c r="D235" s="48"/>
      <x:c r="E235" s="50"/>
      <x:c r="F235" s="50"/>
      <x:c r="G235" s="50" t="str">
        <x:f>IF(E235="","",MAX(0,E235-F235))</x:f>
      </x:c>
      <x:c r="H235" s="150"/>
      <x:c r="I235" s="150"/>
      <x:c r="J235" s="48"/>
      <x:c r="K235" s="48" t="str">
        <x:f>IF(B235="","",IF(F235&gt;=E235,"Payée",IF(F235&gt;0,"Partielle",IF(H235&lt;TODAY(),"En retard","À venir"))))</x:f>
      </x:c>
      <x:c r="L235" s="48" t="n">
        <x:f>IF(OR(H235="",K235&lt;&gt;"En retard"),0,TODAY()-H235)</x:f>
        <x:v>0</x:v>
      </x:c>
      <x:c r="M235" s="48"/>
      <x:c r="N235" s="48"/>
      <x:c r="O235" s="48"/>
      <x:c r="P235" s="48"/>
      <x:c r="Q235" s="48"/>
      <x:c r="R235" s="48"/>
      <x:c r="S235" s="48"/>
      <x:c r="T235" s="48"/>
      <x:c r="U235" s="48"/>
      <x:c r="V235" s="48"/>
    </x:row>
    <x:row r="236">
      <x:c r="A236" s="48"/>
      <x:c r="B236" s="48"/>
      <x:c r="C236" s="48" t="str">
        <x:f>IF(B236="","",IFERROR(INDEX(Adherents!$B$2:$B$301,MATCH(B236,Adherents!$A$2:$A$301,0))&amp;" "&amp;INDEX(Adherents!$C$2:$C$301,MATCH(B236,Adherents!$A$2:$A$301,0)),"ID inconnu"))</x:f>
      </x:c>
      <x:c r="D236" s="48"/>
      <x:c r="E236" s="50"/>
      <x:c r="F236" s="50"/>
      <x:c r="G236" s="50" t="str">
        <x:f>IF(E236="","",MAX(0,E236-F236))</x:f>
      </x:c>
      <x:c r="H236" s="150"/>
      <x:c r="I236" s="150"/>
      <x:c r="J236" s="48"/>
      <x:c r="K236" s="48" t="str">
        <x:f>IF(B236="","",IF(F236&gt;=E236,"Payée",IF(F236&gt;0,"Partielle",IF(H236&lt;TODAY(),"En retard","À venir"))))</x:f>
      </x:c>
      <x:c r="L236" s="48" t="n">
        <x:f>IF(OR(H236="",K236&lt;&gt;"En retard"),0,TODAY()-H236)</x:f>
        <x:v>0</x:v>
      </x:c>
      <x:c r="M236" s="48"/>
      <x:c r="N236" s="48"/>
      <x:c r="O236" s="48"/>
      <x:c r="P236" s="48"/>
      <x:c r="Q236" s="48"/>
      <x:c r="R236" s="48"/>
      <x:c r="S236" s="48"/>
      <x:c r="T236" s="48"/>
      <x:c r="U236" s="48"/>
      <x:c r="V236" s="48"/>
    </x:row>
    <x:row r="237">
      <x:c r="A237" s="48"/>
      <x:c r="B237" s="48"/>
      <x:c r="C237" s="48" t="str">
        <x:f>IF(B237="","",IFERROR(INDEX(Adherents!$B$2:$B$301,MATCH(B237,Adherents!$A$2:$A$301,0))&amp;" "&amp;INDEX(Adherents!$C$2:$C$301,MATCH(B237,Adherents!$A$2:$A$301,0)),"ID inconnu"))</x:f>
      </x:c>
      <x:c r="D237" s="48"/>
      <x:c r="E237" s="50"/>
      <x:c r="F237" s="50"/>
      <x:c r="G237" s="50" t="str">
        <x:f>IF(E237="","",MAX(0,E237-F237))</x:f>
      </x:c>
      <x:c r="H237" s="150"/>
      <x:c r="I237" s="150"/>
      <x:c r="J237" s="48"/>
      <x:c r="K237" s="48" t="str">
        <x:f>IF(B237="","",IF(F237&gt;=E237,"Payée",IF(F237&gt;0,"Partielle",IF(H237&lt;TODAY(),"En retard","À venir"))))</x:f>
      </x:c>
      <x:c r="L237" s="48" t="n">
        <x:f>IF(OR(H237="",K237&lt;&gt;"En retard"),0,TODAY()-H237)</x:f>
        <x:v>0</x:v>
      </x:c>
      <x:c r="M237" s="48"/>
      <x:c r="N237" s="48"/>
      <x:c r="O237" s="48"/>
      <x:c r="P237" s="48"/>
      <x:c r="Q237" s="48"/>
      <x:c r="R237" s="48"/>
      <x:c r="S237" s="48"/>
      <x:c r="T237" s="48"/>
      <x:c r="U237" s="48"/>
      <x:c r="V237" s="48"/>
    </x:row>
    <x:row r="238">
      <x:c r="A238" s="48"/>
      <x:c r="B238" s="48"/>
      <x:c r="C238" s="48" t="str">
        <x:f>IF(B238="","",IFERROR(INDEX(Adherents!$B$2:$B$301,MATCH(B238,Adherents!$A$2:$A$301,0))&amp;" "&amp;INDEX(Adherents!$C$2:$C$301,MATCH(B238,Adherents!$A$2:$A$301,0)),"ID inconnu"))</x:f>
      </x:c>
      <x:c r="D238" s="48"/>
      <x:c r="E238" s="50"/>
      <x:c r="F238" s="50"/>
      <x:c r="G238" s="50" t="str">
        <x:f>IF(E238="","",MAX(0,E238-F238))</x:f>
      </x:c>
      <x:c r="H238" s="150"/>
      <x:c r="I238" s="150"/>
      <x:c r="J238" s="48"/>
      <x:c r="K238" s="48" t="str">
        <x:f>IF(B238="","",IF(F238&gt;=E238,"Payée",IF(F238&gt;0,"Partielle",IF(H238&lt;TODAY(),"En retard","À venir"))))</x:f>
      </x:c>
      <x:c r="L238" s="48" t="n">
        <x:f>IF(OR(H238="",K238&lt;&gt;"En retard"),0,TODAY()-H238)</x:f>
        <x:v>0</x:v>
      </x:c>
      <x:c r="M238" s="48"/>
      <x:c r="N238" s="48"/>
      <x:c r="O238" s="48"/>
      <x:c r="P238" s="48"/>
      <x:c r="Q238" s="48"/>
      <x:c r="R238" s="48"/>
      <x:c r="S238" s="48"/>
      <x:c r="T238" s="48"/>
      <x:c r="U238" s="48"/>
      <x:c r="V238" s="48"/>
    </x:row>
    <x:row r="239">
      <x:c r="A239" s="48"/>
      <x:c r="B239" s="48"/>
      <x:c r="C239" s="48" t="str">
        <x:f>IF(B239="","",IFERROR(INDEX(Adherents!$B$2:$B$301,MATCH(B239,Adherents!$A$2:$A$301,0))&amp;" "&amp;INDEX(Adherents!$C$2:$C$301,MATCH(B239,Adherents!$A$2:$A$301,0)),"ID inconnu"))</x:f>
      </x:c>
      <x:c r="D239" s="48"/>
      <x:c r="E239" s="50"/>
      <x:c r="F239" s="50"/>
      <x:c r="G239" s="50" t="str">
        <x:f>IF(E239="","",MAX(0,E239-F239))</x:f>
      </x:c>
      <x:c r="H239" s="150"/>
      <x:c r="I239" s="150"/>
      <x:c r="J239" s="48"/>
      <x:c r="K239" s="48" t="str">
        <x:f>IF(B239="","",IF(F239&gt;=E239,"Payée",IF(F239&gt;0,"Partielle",IF(H239&lt;TODAY(),"En retard","À venir"))))</x:f>
      </x:c>
      <x:c r="L239" s="48" t="n">
        <x:f>IF(OR(H239="",K239&lt;&gt;"En retard"),0,TODAY()-H239)</x:f>
        <x:v>0</x:v>
      </x:c>
      <x:c r="M239" s="48"/>
      <x:c r="N239" s="48"/>
      <x:c r="O239" s="48"/>
      <x:c r="P239" s="48"/>
      <x:c r="Q239" s="48"/>
      <x:c r="R239" s="48"/>
      <x:c r="S239" s="48"/>
      <x:c r="T239" s="48"/>
      <x:c r="U239" s="48"/>
      <x:c r="V239" s="48"/>
    </x:row>
    <x:row r="240">
      <x:c r="A240" s="48"/>
      <x:c r="B240" s="48"/>
      <x:c r="C240" s="48" t="str">
        <x:f>IF(B240="","",IFERROR(INDEX(Adherents!$B$2:$B$301,MATCH(B240,Adherents!$A$2:$A$301,0))&amp;" "&amp;INDEX(Adherents!$C$2:$C$301,MATCH(B240,Adherents!$A$2:$A$301,0)),"ID inconnu"))</x:f>
      </x:c>
      <x:c r="D240" s="48"/>
      <x:c r="E240" s="50"/>
      <x:c r="F240" s="50"/>
      <x:c r="G240" s="50" t="str">
        <x:f>IF(E240="","",MAX(0,E240-F240))</x:f>
      </x:c>
      <x:c r="H240" s="150"/>
      <x:c r="I240" s="150"/>
      <x:c r="J240" s="48"/>
      <x:c r="K240" s="48" t="str">
        <x:f>IF(B240="","",IF(F240&gt;=E240,"Payée",IF(F240&gt;0,"Partielle",IF(H240&lt;TODAY(),"En retard","À venir"))))</x:f>
      </x:c>
      <x:c r="L240" s="48" t="n">
        <x:f>IF(OR(H240="",K240&lt;&gt;"En retard"),0,TODAY()-H240)</x:f>
        <x:v>0</x:v>
      </x:c>
      <x:c r="M240" s="48"/>
      <x:c r="N240" s="48"/>
      <x:c r="O240" s="48"/>
      <x:c r="P240" s="48"/>
      <x:c r="Q240" s="48"/>
      <x:c r="R240" s="48"/>
      <x:c r="S240" s="48"/>
      <x:c r="T240" s="48"/>
      <x:c r="U240" s="48"/>
      <x:c r="V240" s="48"/>
    </x:row>
    <x:row r="241">
      <x:c r="A241" s="48"/>
      <x:c r="B241" s="48"/>
      <x:c r="C241" s="48" t="str">
        <x:f>IF(B241="","",IFERROR(INDEX(Adherents!$B$2:$B$301,MATCH(B241,Adherents!$A$2:$A$301,0))&amp;" "&amp;INDEX(Adherents!$C$2:$C$301,MATCH(B241,Adherents!$A$2:$A$301,0)),"ID inconnu"))</x:f>
      </x:c>
      <x:c r="D241" s="48"/>
      <x:c r="E241" s="50"/>
      <x:c r="F241" s="50"/>
      <x:c r="G241" s="50" t="str">
        <x:f>IF(E241="","",MAX(0,E241-F241))</x:f>
      </x:c>
      <x:c r="H241" s="150"/>
      <x:c r="I241" s="150"/>
      <x:c r="J241" s="48"/>
      <x:c r="K241" s="48" t="str">
        <x:f>IF(B241="","",IF(F241&gt;=E241,"Payée",IF(F241&gt;0,"Partielle",IF(H241&lt;TODAY(),"En retard","À venir"))))</x:f>
      </x:c>
      <x:c r="L241" s="48" t="n">
        <x:f>IF(OR(H241="",K241&lt;&gt;"En retard"),0,TODAY()-H241)</x:f>
        <x:v>0</x:v>
      </x:c>
      <x:c r="M241" s="48"/>
      <x:c r="N241" s="48"/>
      <x:c r="O241" s="48"/>
      <x:c r="P241" s="48"/>
      <x:c r="Q241" s="48"/>
      <x:c r="R241" s="48"/>
      <x:c r="S241" s="48"/>
      <x:c r="T241" s="48"/>
      <x:c r="U241" s="48"/>
      <x:c r="V241" s="48"/>
    </x:row>
    <x:row r="242">
      <x:c r="A242" s="48"/>
      <x:c r="B242" s="48"/>
      <x:c r="C242" s="48" t="str">
        <x:f>IF(B242="","",IFERROR(INDEX(Adherents!$B$2:$B$301,MATCH(B242,Adherents!$A$2:$A$301,0))&amp;" "&amp;INDEX(Adherents!$C$2:$C$301,MATCH(B242,Adherents!$A$2:$A$301,0)),"ID inconnu"))</x:f>
      </x:c>
      <x:c r="D242" s="48"/>
      <x:c r="E242" s="50"/>
      <x:c r="F242" s="50"/>
      <x:c r="G242" s="50" t="str">
        <x:f>IF(E242="","",MAX(0,E242-F242))</x:f>
      </x:c>
      <x:c r="H242" s="150"/>
      <x:c r="I242" s="150"/>
      <x:c r="J242" s="48"/>
      <x:c r="K242" s="48" t="str">
        <x:f>IF(B242="","",IF(F242&gt;=E242,"Payée",IF(F242&gt;0,"Partielle",IF(H242&lt;TODAY(),"En retard","À venir"))))</x:f>
      </x:c>
      <x:c r="L242" s="48" t="n">
        <x:f>IF(OR(H242="",K242&lt;&gt;"En retard"),0,TODAY()-H242)</x:f>
        <x:v>0</x:v>
      </x:c>
      <x:c r="M242" s="48"/>
      <x:c r="N242" s="48"/>
      <x:c r="O242" s="48"/>
      <x:c r="P242" s="48"/>
      <x:c r="Q242" s="48"/>
      <x:c r="R242" s="48"/>
      <x:c r="S242" s="48"/>
      <x:c r="T242" s="48"/>
      <x:c r="U242" s="48"/>
      <x:c r="V242" s="48"/>
    </x:row>
    <x:row r="243">
      <x:c r="A243" s="48"/>
      <x:c r="B243" s="48"/>
      <x:c r="C243" s="48" t="str">
        <x:f>IF(B243="","",IFERROR(INDEX(Adherents!$B$2:$B$301,MATCH(B243,Adherents!$A$2:$A$301,0))&amp;" "&amp;INDEX(Adherents!$C$2:$C$301,MATCH(B243,Adherents!$A$2:$A$301,0)),"ID inconnu"))</x:f>
      </x:c>
      <x:c r="D243" s="48"/>
      <x:c r="E243" s="50"/>
      <x:c r="F243" s="50"/>
      <x:c r="G243" s="50" t="str">
        <x:f>IF(E243="","",MAX(0,E243-F243))</x:f>
      </x:c>
      <x:c r="H243" s="150"/>
      <x:c r="I243" s="150"/>
      <x:c r="J243" s="48"/>
      <x:c r="K243" s="48" t="str">
        <x:f>IF(B243="","",IF(F243&gt;=E243,"Payée",IF(F243&gt;0,"Partielle",IF(H243&lt;TODAY(),"En retard","À venir"))))</x:f>
      </x:c>
      <x:c r="L243" s="48" t="n">
        <x:f>IF(OR(H243="",K243&lt;&gt;"En retard"),0,TODAY()-H243)</x:f>
        <x:v>0</x:v>
      </x:c>
      <x:c r="M243" s="48"/>
      <x:c r="N243" s="48"/>
      <x:c r="O243" s="48"/>
      <x:c r="P243" s="48"/>
      <x:c r="Q243" s="48"/>
      <x:c r="R243" s="48"/>
      <x:c r="S243" s="48"/>
      <x:c r="T243" s="48"/>
      <x:c r="U243" s="48"/>
      <x:c r="V243" s="48"/>
    </x:row>
    <x:row r="244">
      <x:c r="A244" s="48"/>
      <x:c r="B244" s="48"/>
      <x:c r="C244" s="48" t="str">
        <x:f>IF(B244="","",IFERROR(INDEX(Adherents!$B$2:$B$301,MATCH(B244,Adherents!$A$2:$A$301,0))&amp;" "&amp;INDEX(Adherents!$C$2:$C$301,MATCH(B244,Adherents!$A$2:$A$301,0)),"ID inconnu"))</x:f>
      </x:c>
      <x:c r="D244" s="48"/>
      <x:c r="E244" s="50"/>
      <x:c r="F244" s="50"/>
      <x:c r="G244" s="50" t="str">
        <x:f>IF(E244="","",MAX(0,E244-F244))</x:f>
      </x:c>
      <x:c r="H244" s="150"/>
      <x:c r="I244" s="150"/>
      <x:c r="J244" s="48"/>
      <x:c r="K244" s="48" t="str">
        <x:f>IF(B244="","",IF(F244&gt;=E244,"Payée",IF(F244&gt;0,"Partielle",IF(H244&lt;TODAY(),"En retard","À venir"))))</x:f>
      </x:c>
      <x:c r="L244" s="48" t="n">
        <x:f>IF(OR(H244="",K244&lt;&gt;"En retard"),0,TODAY()-H244)</x:f>
        <x:v>0</x:v>
      </x:c>
      <x:c r="M244" s="48"/>
      <x:c r="N244" s="48"/>
      <x:c r="O244" s="48"/>
      <x:c r="P244" s="48"/>
      <x:c r="Q244" s="48"/>
      <x:c r="R244" s="48"/>
      <x:c r="S244" s="48"/>
      <x:c r="T244" s="48"/>
      <x:c r="U244" s="48"/>
      <x:c r="V244" s="48"/>
    </x:row>
    <x:row r="245">
      <x:c r="A245" s="48"/>
      <x:c r="B245" s="48"/>
      <x:c r="C245" s="48" t="str">
        <x:f>IF(B245="","",IFERROR(INDEX(Adherents!$B$2:$B$301,MATCH(B245,Adherents!$A$2:$A$301,0))&amp;" "&amp;INDEX(Adherents!$C$2:$C$301,MATCH(B245,Adherents!$A$2:$A$301,0)),"ID inconnu"))</x:f>
      </x:c>
      <x:c r="D245" s="48"/>
      <x:c r="E245" s="50"/>
      <x:c r="F245" s="50"/>
      <x:c r="G245" s="50" t="str">
        <x:f>IF(E245="","",MAX(0,E245-F245))</x:f>
      </x:c>
      <x:c r="H245" s="150"/>
      <x:c r="I245" s="150"/>
      <x:c r="J245" s="48"/>
      <x:c r="K245" s="48" t="str">
        <x:f>IF(B245="","",IF(F245&gt;=E245,"Payée",IF(F245&gt;0,"Partielle",IF(H245&lt;TODAY(),"En retard","À venir"))))</x:f>
      </x:c>
      <x:c r="L245" s="48" t="n">
        <x:f>IF(OR(H245="",K245&lt;&gt;"En retard"),0,TODAY()-H245)</x:f>
        <x:v>0</x:v>
      </x:c>
      <x:c r="M245" s="48"/>
      <x:c r="N245" s="48"/>
      <x:c r="O245" s="48"/>
      <x:c r="P245" s="48"/>
      <x:c r="Q245" s="48"/>
      <x:c r="R245" s="48"/>
      <x:c r="S245" s="48"/>
      <x:c r="T245" s="48"/>
      <x:c r="U245" s="48"/>
      <x:c r="V245" s="48"/>
    </x:row>
    <x:row r="246">
      <x:c r="A246" s="48"/>
      <x:c r="B246" s="48"/>
      <x:c r="C246" s="48" t="str">
        <x:f>IF(B246="","",IFERROR(INDEX(Adherents!$B$2:$B$301,MATCH(B246,Adherents!$A$2:$A$301,0))&amp;" "&amp;INDEX(Adherents!$C$2:$C$301,MATCH(B246,Adherents!$A$2:$A$301,0)),"ID inconnu"))</x:f>
      </x:c>
      <x:c r="D246" s="48"/>
      <x:c r="E246" s="50"/>
      <x:c r="F246" s="50"/>
      <x:c r="G246" s="50" t="str">
        <x:f>IF(E246="","",MAX(0,E246-F246))</x:f>
      </x:c>
      <x:c r="H246" s="150"/>
      <x:c r="I246" s="150"/>
      <x:c r="J246" s="48"/>
      <x:c r="K246" s="48" t="str">
        <x:f>IF(B246="","",IF(F246&gt;=E246,"Payée",IF(F246&gt;0,"Partielle",IF(H246&lt;TODAY(),"En retard","À venir"))))</x:f>
      </x:c>
      <x:c r="L246" s="48" t="n">
        <x:f>IF(OR(H246="",K246&lt;&gt;"En retard"),0,TODAY()-H246)</x:f>
        <x:v>0</x:v>
      </x:c>
      <x:c r="M246" s="48"/>
      <x:c r="N246" s="48"/>
      <x:c r="O246" s="48"/>
      <x:c r="P246" s="48"/>
      <x:c r="Q246" s="48"/>
      <x:c r="R246" s="48"/>
      <x:c r="S246" s="48"/>
      <x:c r="T246" s="48"/>
      <x:c r="U246" s="48"/>
      <x:c r="V246" s="48"/>
    </x:row>
    <x:row r="247">
      <x:c r="A247" s="48"/>
      <x:c r="B247" s="48"/>
      <x:c r="C247" s="48" t="str">
        <x:f>IF(B247="","",IFERROR(INDEX(Adherents!$B$2:$B$301,MATCH(B247,Adherents!$A$2:$A$301,0))&amp;" "&amp;INDEX(Adherents!$C$2:$C$301,MATCH(B247,Adherents!$A$2:$A$301,0)),"ID inconnu"))</x:f>
      </x:c>
      <x:c r="D247" s="48"/>
      <x:c r="E247" s="50"/>
      <x:c r="F247" s="50"/>
      <x:c r="G247" s="50" t="str">
        <x:f>IF(E247="","",MAX(0,E247-F247))</x:f>
      </x:c>
      <x:c r="H247" s="150"/>
      <x:c r="I247" s="150"/>
      <x:c r="J247" s="48"/>
      <x:c r="K247" s="48" t="str">
        <x:f>IF(B247="","",IF(F247&gt;=E247,"Payée",IF(F247&gt;0,"Partielle",IF(H247&lt;TODAY(),"En retard","À venir"))))</x:f>
      </x:c>
      <x:c r="L247" s="48" t="n">
        <x:f>IF(OR(H247="",K247&lt;&gt;"En retard"),0,TODAY()-H247)</x:f>
        <x:v>0</x:v>
      </x:c>
      <x:c r="M247" s="48"/>
      <x:c r="N247" s="48"/>
      <x:c r="O247" s="48"/>
      <x:c r="P247" s="48"/>
      <x:c r="Q247" s="48"/>
      <x:c r="R247" s="48"/>
      <x:c r="S247" s="48"/>
      <x:c r="T247" s="48"/>
      <x:c r="U247" s="48"/>
      <x:c r="V247" s="48"/>
    </x:row>
    <x:row r="248">
      <x:c r="A248" s="48"/>
      <x:c r="B248" s="48"/>
      <x:c r="C248" s="48" t="str">
        <x:f>IF(B248="","",IFERROR(INDEX(Adherents!$B$2:$B$301,MATCH(B248,Adherents!$A$2:$A$301,0))&amp;" "&amp;INDEX(Adherents!$C$2:$C$301,MATCH(B248,Adherents!$A$2:$A$301,0)),"ID inconnu"))</x:f>
      </x:c>
      <x:c r="D248" s="48"/>
      <x:c r="E248" s="50"/>
      <x:c r="F248" s="50"/>
      <x:c r="G248" s="50" t="str">
        <x:f>IF(E248="","",MAX(0,E248-F248))</x:f>
      </x:c>
      <x:c r="H248" s="150"/>
      <x:c r="I248" s="150"/>
      <x:c r="J248" s="48"/>
      <x:c r="K248" s="48" t="str">
        <x:f>IF(B248="","",IF(F248&gt;=E248,"Payée",IF(F248&gt;0,"Partielle",IF(H248&lt;TODAY(),"En retard","À venir"))))</x:f>
      </x:c>
      <x:c r="L248" s="48" t="n">
        <x:f>IF(OR(H248="",K248&lt;&gt;"En retard"),0,TODAY()-H248)</x:f>
        <x:v>0</x:v>
      </x:c>
      <x:c r="M248" s="48"/>
      <x:c r="N248" s="48"/>
      <x:c r="O248" s="48"/>
      <x:c r="P248" s="48"/>
      <x:c r="Q248" s="48"/>
      <x:c r="R248" s="48"/>
      <x:c r="S248" s="48"/>
      <x:c r="T248" s="48"/>
      <x:c r="U248" s="48"/>
      <x:c r="V248" s="48"/>
    </x:row>
    <x:row r="249">
      <x:c r="A249" s="48"/>
      <x:c r="B249" s="48"/>
      <x:c r="C249" s="48" t="str">
        <x:f>IF(B249="","",IFERROR(INDEX(Adherents!$B$2:$B$301,MATCH(B249,Adherents!$A$2:$A$301,0))&amp;" "&amp;INDEX(Adherents!$C$2:$C$301,MATCH(B249,Adherents!$A$2:$A$301,0)),"ID inconnu"))</x:f>
      </x:c>
      <x:c r="D249" s="48"/>
      <x:c r="E249" s="50"/>
      <x:c r="F249" s="50"/>
      <x:c r="G249" s="50" t="str">
        <x:f>IF(E249="","",MAX(0,E249-F249))</x:f>
      </x:c>
      <x:c r="H249" s="150"/>
      <x:c r="I249" s="150"/>
      <x:c r="J249" s="48"/>
      <x:c r="K249" s="48" t="str">
        <x:f>IF(B249="","",IF(F249&gt;=E249,"Payée",IF(F249&gt;0,"Partielle",IF(H249&lt;TODAY(),"En retard","À venir"))))</x:f>
      </x:c>
      <x:c r="L249" s="48" t="n">
        <x:f>IF(OR(H249="",K249&lt;&gt;"En retard"),0,TODAY()-H249)</x:f>
        <x:v>0</x:v>
      </x:c>
      <x:c r="M249" s="48"/>
      <x:c r="N249" s="48"/>
      <x:c r="O249" s="48"/>
      <x:c r="P249" s="48"/>
      <x:c r="Q249" s="48"/>
      <x:c r="R249" s="48"/>
      <x:c r="S249" s="48"/>
      <x:c r="T249" s="48"/>
      <x:c r="U249" s="48"/>
      <x:c r="V249" s="48"/>
    </x:row>
    <x:row r="250">
      <x:c r="A250" s="48"/>
      <x:c r="B250" s="48"/>
      <x:c r="C250" s="48" t="str">
        <x:f>IF(B250="","",IFERROR(INDEX(Adherents!$B$2:$B$301,MATCH(B250,Adherents!$A$2:$A$301,0))&amp;" "&amp;INDEX(Adherents!$C$2:$C$301,MATCH(B250,Adherents!$A$2:$A$301,0)),"ID inconnu"))</x:f>
      </x:c>
      <x:c r="D250" s="48"/>
      <x:c r="E250" s="50"/>
      <x:c r="F250" s="50"/>
      <x:c r="G250" s="50" t="str">
        <x:f>IF(E250="","",MAX(0,E250-F250))</x:f>
      </x:c>
      <x:c r="H250" s="150"/>
      <x:c r="I250" s="150"/>
      <x:c r="J250" s="48"/>
      <x:c r="K250" s="48" t="str">
        <x:f>IF(B250="","",IF(F250&gt;=E250,"Payée",IF(F250&gt;0,"Partielle",IF(H250&lt;TODAY(),"En retard","À venir"))))</x:f>
      </x:c>
      <x:c r="L250" s="48" t="n">
        <x:f>IF(OR(H250="",K250&lt;&gt;"En retard"),0,TODAY()-H250)</x:f>
        <x:v>0</x:v>
      </x:c>
      <x:c r="M250" s="48"/>
      <x:c r="N250" s="48"/>
      <x:c r="O250" s="48"/>
      <x:c r="P250" s="48"/>
      <x:c r="Q250" s="48"/>
      <x:c r="R250" s="48"/>
      <x:c r="S250" s="48"/>
      <x:c r="T250" s="48"/>
      <x:c r="U250" s="48"/>
      <x:c r="V250" s="48"/>
    </x:row>
    <x:row r="251">
      <x:c r="A251" s="48"/>
      <x:c r="B251" s="48"/>
      <x:c r="C251" s="48" t="str">
        <x:f>IF(B251="","",IFERROR(INDEX(Adherents!$B$2:$B$301,MATCH(B251,Adherents!$A$2:$A$301,0))&amp;" "&amp;INDEX(Adherents!$C$2:$C$301,MATCH(B251,Adherents!$A$2:$A$301,0)),"ID inconnu"))</x:f>
      </x:c>
      <x:c r="D251" s="48"/>
      <x:c r="E251" s="50"/>
      <x:c r="F251" s="50"/>
      <x:c r="G251" s="50" t="str">
        <x:f>IF(E251="","",MAX(0,E251-F251))</x:f>
      </x:c>
      <x:c r="H251" s="150"/>
      <x:c r="I251" s="150"/>
      <x:c r="J251" s="48"/>
      <x:c r="K251" s="48" t="str">
        <x:f>IF(B251="","",IF(F251&gt;=E251,"Payée",IF(F251&gt;0,"Partielle",IF(H251&lt;TODAY(),"En retard","À venir"))))</x:f>
      </x:c>
      <x:c r="L251" s="48" t="n">
        <x:f>IF(OR(H251="",K251&lt;&gt;"En retard"),0,TODAY()-H251)</x:f>
        <x:v>0</x:v>
      </x:c>
      <x:c r="M251" s="48"/>
      <x:c r="N251" s="48"/>
      <x:c r="O251" s="48"/>
      <x:c r="P251" s="48"/>
      <x:c r="Q251" s="48"/>
      <x:c r="R251" s="48"/>
      <x:c r="S251" s="48"/>
      <x:c r="T251" s="48"/>
      <x:c r="U251" s="48"/>
      <x:c r="V251" s="48"/>
    </x:row>
    <x:row r="252">
      <x:c r="A252" s="48"/>
      <x:c r="B252" s="48"/>
      <x:c r="C252" s="48" t="str">
        <x:f>IF(B252="","",IFERROR(INDEX(Adherents!$B$2:$B$301,MATCH(B252,Adherents!$A$2:$A$301,0))&amp;" "&amp;INDEX(Adherents!$C$2:$C$301,MATCH(B252,Adherents!$A$2:$A$301,0)),"ID inconnu"))</x:f>
      </x:c>
      <x:c r="D252" s="48"/>
      <x:c r="E252" s="50"/>
      <x:c r="F252" s="50"/>
      <x:c r="G252" s="50" t="str">
        <x:f>IF(E252="","",MAX(0,E252-F252))</x:f>
      </x:c>
      <x:c r="H252" s="150"/>
      <x:c r="I252" s="150"/>
      <x:c r="J252" s="48"/>
      <x:c r="K252" s="48" t="str">
        <x:f>IF(B252="","",IF(F252&gt;=E252,"Payée",IF(F252&gt;0,"Partielle",IF(H252&lt;TODAY(),"En retard","À venir"))))</x:f>
      </x:c>
      <x:c r="L252" s="48" t="n">
        <x:f>IF(OR(H252="",K252&lt;&gt;"En retard"),0,TODAY()-H252)</x:f>
        <x:v>0</x:v>
      </x:c>
      <x:c r="M252" s="48"/>
      <x:c r="N252" s="48"/>
      <x:c r="O252" s="48"/>
      <x:c r="P252" s="48"/>
      <x:c r="Q252" s="48"/>
      <x:c r="R252" s="48"/>
      <x:c r="S252" s="48"/>
      <x:c r="T252" s="48"/>
      <x:c r="U252" s="48"/>
      <x:c r="V252" s="48"/>
    </x:row>
    <x:row r="253">
      <x:c r="A253" s="48"/>
      <x:c r="B253" s="48"/>
      <x:c r="C253" s="48" t="str">
        <x:f>IF(B253="","",IFERROR(INDEX(Adherents!$B$2:$B$301,MATCH(B253,Adherents!$A$2:$A$301,0))&amp;" "&amp;INDEX(Adherents!$C$2:$C$301,MATCH(B253,Adherents!$A$2:$A$301,0)),"ID inconnu"))</x:f>
      </x:c>
      <x:c r="D253" s="48"/>
      <x:c r="E253" s="50"/>
      <x:c r="F253" s="50"/>
      <x:c r="G253" s="50" t="str">
        <x:f>IF(E253="","",MAX(0,E253-F253))</x:f>
      </x:c>
      <x:c r="H253" s="150"/>
      <x:c r="I253" s="150"/>
      <x:c r="J253" s="48"/>
      <x:c r="K253" s="48" t="str">
        <x:f>IF(B253="","",IF(F253&gt;=E253,"Payée",IF(F253&gt;0,"Partielle",IF(H253&lt;TODAY(),"En retard","À venir"))))</x:f>
      </x:c>
      <x:c r="L253" s="48" t="n">
        <x:f>IF(OR(H253="",K253&lt;&gt;"En retard"),0,TODAY()-H253)</x:f>
        <x:v>0</x:v>
      </x:c>
      <x:c r="M253" s="48"/>
      <x:c r="N253" s="48"/>
      <x:c r="O253" s="48"/>
      <x:c r="P253" s="48"/>
      <x:c r="Q253" s="48"/>
      <x:c r="R253" s="48"/>
      <x:c r="S253" s="48"/>
      <x:c r="T253" s="48"/>
      <x:c r="U253" s="48"/>
      <x:c r="V253" s="48"/>
    </x:row>
    <x:row r="254">
      <x:c r="A254" s="48"/>
      <x:c r="B254" s="48"/>
      <x:c r="C254" s="48" t="str">
        <x:f>IF(B254="","",IFERROR(INDEX(Adherents!$B$2:$B$301,MATCH(B254,Adherents!$A$2:$A$301,0))&amp;" "&amp;INDEX(Adherents!$C$2:$C$301,MATCH(B254,Adherents!$A$2:$A$301,0)),"ID inconnu"))</x:f>
      </x:c>
      <x:c r="D254" s="48"/>
      <x:c r="E254" s="50"/>
      <x:c r="F254" s="50"/>
      <x:c r="G254" s="50" t="str">
        <x:f>IF(E254="","",MAX(0,E254-F254))</x:f>
      </x:c>
      <x:c r="H254" s="150"/>
      <x:c r="I254" s="150"/>
      <x:c r="J254" s="48"/>
      <x:c r="K254" s="48" t="str">
        <x:f>IF(B254="","",IF(F254&gt;=E254,"Payée",IF(F254&gt;0,"Partielle",IF(H254&lt;TODAY(),"En retard","À venir"))))</x:f>
      </x:c>
      <x:c r="L254" s="48" t="n">
        <x:f>IF(OR(H254="",K254&lt;&gt;"En retard"),0,TODAY()-H254)</x:f>
        <x:v>0</x:v>
      </x:c>
      <x:c r="M254" s="48"/>
      <x:c r="N254" s="48"/>
      <x:c r="O254" s="48"/>
      <x:c r="P254" s="48"/>
      <x:c r="Q254" s="48"/>
      <x:c r="R254" s="48"/>
      <x:c r="S254" s="48"/>
      <x:c r="T254" s="48"/>
      <x:c r="U254" s="48"/>
      <x:c r="V254" s="48"/>
    </x:row>
    <x:row r="255">
      <x:c r="A255" s="48"/>
      <x:c r="B255" s="48"/>
      <x:c r="C255" s="48" t="str">
        <x:f>IF(B255="","",IFERROR(INDEX(Adherents!$B$2:$B$301,MATCH(B255,Adherents!$A$2:$A$301,0))&amp;" "&amp;INDEX(Adherents!$C$2:$C$301,MATCH(B255,Adherents!$A$2:$A$301,0)),"ID inconnu"))</x:f>
      </x:c>
      <x:c r="D255" s="48"/>
      <x:c r="E255" s="50"/>
      <x:c r="F255" s="50"/>
      <x:c r="G255" s="50" t="str">
        <x:f>IF(E255="","",MAX(0,E255-F255))</x:f>
      </x:c>
      <x:c r="H255" s="150"/>
      <x:c r="I255" s="150"/>
      <x:c r="J255" s="48"/>
      <x:c r="K255" s="48" t="str">
        <x:f>IF(B255="","",IF(F255&gt;=E255,"Payée",IF(F255&gt;0,"Partielle",IF(H255&lt;TODAY(),"En retard","À venir"))))</x:f>
      </x:c>
      <x:c r="L255" s="48" t="n">
        <x:f>IF(OR(H255="",K255&lt;&gt;"En retard"),0,TODAY()-H255)</x:f>
        <x:v>0</x:v>
      </x:c>
      <x:c r="M255" s="48"/>
      <x:c r="N255" s="48"/>
      <x:c r="O255" s="48"/>
      <x:c r="P255" s="48"/>
      <x:c r="Q255" s="48"/>
      <x:c r="R255" s="48"/>
      <x:c r="S255" s="48"/>
      <x:c r="T255" s="48"/>
      <x:c r="U255" s="48"/>
      <x:c r="V255" s="48"/>
    </x:row>
    <x:row r="256">
      <x:c r="A256" s="48"/>
      <x:c r="B256" s="48"/>
      <x:c r="C256" s="48" t="str">
        <x:f>IF(B256="","",IFERROR(INDEX(Adherents!$B$2:$B$301,MATCH(B256,Adherents!$A$2:$A$301,0))&amp;" "&amp;INDEX(Adherents!$C$2:$C$301,MATCH(B256,Adherents!$A$2:$A$301,0)),"ID inconnu"))</x:f>
      </x:c>
      <x:c r="D256" s="48"/>
      <x:c r="E256" s="50"/>
      <x:c r="F256" s="50"/>
      <x:c r="G256" s="50" t="str">
        <x:f>IF(E256="","",MAX(0,E256-F256))</x:f>
      </x:c>
      <x:c r="H256" s="150"/>
      <x:c r="I256" s="150"/>
      <x:c r="J256" s="48"/>
      <x:c r="K256" s="48" t="str">
        <x:f>IF(B256="","",IF(F256&gt;=E256,"Payée",IF(F256&gt;0,"Partielle",IF(H256&lt;TODAY(),"En retard","À venir"))))</x:f>
      </x:c>
      <x:c r="L256" s="48" t="n">
        <x:f>IF(OR(H256="",K256&lt;&gt;"En retard"),0,TODAY()-H256)</x:f>
        <x:v>0</x:v>
      </x:c>
      <x:c r="M256" s="48"/>
      <x:c r="N256" s="48"/>
      <x:c r="O256" s="48"/>
      <x:c r="P256" s="48"/>
      <x:c r="Q256" s="48"/>
      <x:c r="R256" s="48"/>
      <x:c r="S256" s="48"/>
      <x:c r="T256" s="48"/>
      <x:c r="U256" s="48"/>
      <x:c r="V256" s="48"/>
    </x:row>
    <x:row r="257">
      <x:c r="A257" s="48"/>
      <x:c r="B257" s="48"/>
      <x:c r="C257" s="48" t="str">
        <x:f>IF(B257="","",IFERROR(INDEX(Adherents!$B$2:$B$301,MATCH(B257,Adherents!$A$2:$A$301,0))&amp;" "&amp;INDEX(Adherents!$C$2:$C$301,MATCH(B257,Adherents!$A$2:$A$301,0)),"ID inconnu"))</x:f>
      </x:c>
      <x:c r="D257" s="48"/>
      <x:c r="E257" s="50"/>
      <x:c r="F257" s="50"/>
      <x:c r="G257" s="50" t="str">
        <x:f>IF(E257="","",MAX(0,E257-F257))</x:f>
      </x:c>
      <x:c r="H257" s="150"/>
      <x:c r="I257" s="150"/>
      <x:c r="J257" s="48"/>
      <x:c r="K257" s="48" t="str">
        <x:f>IF(B257="","",IF(F257&gt;=E257,"Payée",IF(F257&gt;0,"Partielle",IF(H257&lt;TODAY(),"En retard","À venir"))))</x:f>
      </x:c>
      <x:c r="L257" s="48" t="n">
        <x:f>IF(OR(H257="",K257&lt;&gt;"En retard"),0,TODAY()-H257)</x:f>
        <x:v>0</x:v>
      </x:c>
      <x:c r="M257" s="48"/>
      <x:c r="N257" s="48"/>
      <x:c r="O257" s="48"/>
      <x:c r="P257" s="48"/>
      <x:c r="Q257" s="48"/>
      <x:c r="R257" s="48"/>
      <x:c r="S257" s="48"/>
      <x:c r="T257" s="48"/>
      <x:c r="U257" s="48"/>
      <x:c r="V257" s="48"/>
    </x:row>
    <x:row r="258">
      <x:c r="A258" s="48"/>
      <x:c r="B258" s="48"/>
      <x:c r="C258" s="48" t="str">
        <x:f>IF(B258="","",IFERROR(INDEX(Adherents!$B$2:$B$301,MATCH(B258,Adherents!$A$2:$A$301,0))&amp;" "&amp;INDEX(Adherents!$C$2:$C$301,MATCH(B258,Adherents!$A$2:$A$301,0)),"ID inconnu"))</x:f>
      </x:c>
      <x:c r="D258" s="48"/>
      <x:c r="E258" s="50"/>
      <x:c r="F258" s="50"/>
      <x:c r="G258" s="50" t="str">
        <x:f>IF(E258="","",MAX(0,E258-F258))</x:f>
      </x:c>
      <x:c r="H258" s="150"/>
      <x:c r="I258" s="150"/>
      <x:c r="J258" s="48"/>
      <x:c r="K258" s="48" t="str">
        <x:f>IF(B258="","",IF(F258&gt;=E258,"Payée",IF(F258&gt;0,"Partielle",IF(H258&lt;TODAY(),"En retard","À venir"))))</x:f>
      </x:c>
      <x:c r="L258" s="48" t="n">
        <x:f>IF(OR(H258="",K258&lt;&gt;"En retard"),0,TODAY()-H258)</x:f>
        <x:v>0</x:v>
      </x:c>
      <x:c r="M258" s="48"/>
      <x:c r="N258" s="48"/>
      <x:c r="O258" s="48"/>
      <x:c r="P258" s="48"/>
      <x:c r="Q258" s="48"/>
      <x:c r="R258" s="48"/>
      <x:c r="S258" s="48"/>
      <x:c r="T258" s="48"/>
      <x:c r="U258" s="48"/>
      <x:c r="V258" s="48"/>
    </x:row>
    <x:row r="259">
      <x:c r="A259" s="48"/>
      <x:c r="B259" s="48"/>
      <x:c r="C259" s="48" t="str">
        <x:f>IF(B259="","",IFERROR(INDEX(Adherents!$B$2:$B$301,MATCH(B259,Adherents!$A$2:$A$301,0))&amp;" "&amp;INDEX(Adherents!$C$2:$C$301,MATCH(B259,Adherents!$A$2:$A$301,0)),"ID inconnu"))</x:f>
      </x:c>
      <x:c r="D259" s="48"/>
      <x:c r="E259" s="50"/>
      <x:c r="F259" s="50"/>
      <x:c r="G259" s="50" t="str">
        <x:f>IF(E259="","",MAX(0,E259-F259))</x:f>
      </x:c>
      <x:c r="H259" s="150"/>
      <x:c r="I259" s="150"/>
      <x:c r="J259" s="48"/>
      <x:c r="K259" s="48" t="str">
        <x:f>IF(B259="","",IF(F259&gt;=E259,"Payée",IF(F259&gt;0,"Partielle",IF(H259&lt;TODAY(),"En retard","À venir"))))</x:f>
      </x:c>
      <x:c r="L259" s="48" t="n">
        <x:f>IF(OR(H259="",K259&lt;&gt;"En retard"),0,TODAY()-H259)</x:f>
        <x:v>0</x:v>
      </x:c>
      <x:c r="M259" s="48"/>
      <x:c r="N259" s="48"/>
      <x:c r="O259" s="48"/>
      <x:c r="P259" s="48"/>
      <x:c r="Q259" s="48"/>
      <x:c r="R259" s="48"/>
      <x:c r="S259" s="48"/>
      <x:c r="T259" s="48"/>
      <x:c r="U259" s="48"/>
      <x:c r="V259" s="48"/>
    </x:row>
    <x:row r="260">
      <x:c r="A260" s="48"/>
      <x:c r="B260" s="48"/>
      <x:c r="C260" s="48" t="str">
        <x:f>IF(B260="","",IFERROR(INDEX(Adherents!$B$2:$B$301,MATCH(B260,Adherents!$A$2:$A$301,0))&amp;" "&amp;INDEX(Adherents!$C$2:$C$301,MATCH(B260,Adherents!$A$2:$A$301,0)),"ID inconnu"))</x:f>
      </x:c>
      <x:c r="D260" s="48"/>
      <x:c r="E260" s="50"/>
      <x:c r="F260" s="50"/>
      <x:c r="G260" s="50" t="str">
        <x:f>IF(E260="","",MAX(0,E260-F260))</x:f>
      </x:c>
      <x:c r="H260" s="150"/>
      <x:c r="I260" s="150"/>
      <x:c r="J260" s="48"/>
      <x:c r="K260" s="48" t="str">
        <x:f>IF(B260="","",IF(F260&gt;=E260,"Payée",IF(F260&gt;0,"Partielle",IF(H260&lt;TODAY(),"En retard","À venir"))))</x:f>
      </x:c>
      <x:c r="L260" s="48" t="n">
        <x:f>IF(OR(H260="",K260&lt;&gt;"En retard"),0,TODAY()-H260)</x:f>
        <x:v>0</x:v>
      </x:c>
      <x:c r="M260" s="48"/>
      <x:c r="N260" s="48"/>
      <x:c r="O260" s="48"/>
      <x:c r="P260" s="48"/>
      <x:c r="Q260" s="48"/>
      <x:c r="R260" s="48"/>
      <x:c r="S260" s="48"/>
      <x:c r="T260" s="48"/>
      <x:c r="U260" s="48"/>
      <x:c r="V260" s="48"/>
    </x:row>
    <x:row r="261">
      <x:c r="A261" s="48"/>
      <x:c r="B261" s="48"/>
      <x:c r="C261" s="48" t="str">
        <x:f>IF(B261="","",IFERROR(INDEX(Adherents!$B$2:$B$301,MATCH(B261,Adherents!$A$2:$A$301,0))&amp;" "&amp;INDEX(Adherents!$C$2:$C$301,MATCH(B261,Adherents!$A$2:$A$301,0)),"ID inconnu"))</x:f>
      </x:c>
      <x:c r="D261" s="48"/>
      <x:c r="E261" s="50"/>
      <x:c r="F261" s="50"/>
      <x:c r="G261" s="50" t="str">
        <x:f>IF(E261="","",MAX(0,E261-F261))</x:f>
      </x:c>
      <x:c r="H261" s="150"/>
      <x:c r="I261" s="150"/>
      <x:c r="J261" s="48"/>
      <x:c r="K261" s="48" t="str">
        <x:f>IF(B261="","",IF(F261&gt;=E261,"Payée",IF(F261&gt;0,"Partielle",IF(H261&lt;TODAY(),"En retard","À venir"))))</x:f>
      </x:c>
      <x:c r="L261" s="48" t="n">
        <x:f>IF(OR(H261="",K261&lt;&gt;"En retard"),0,TODAY()-H261)</x:f>
        <x:v>0</x:v>
      </x:c>
      <x:c r="M261" s="48"/>
      <x:c r="N261" s="48"/>
      <x:c r="O261" s="48"/>
      <x:c r="P261" s="48"/>
      <x:c r="Q261" s="48"/>
      <x:c r="R261" s="48"/>
      <x:c r="S261" s="48"/>
      <x:c r="T261" s="48"/>
      <x:c r="U261" s="48"/>
      <x:c r="V261" s="48"/>
    </x:row>
    <x:row r="262">
      <x:c r="A262" s="48"/>
      <x:c r="B262" s="48"/>
      <x:c r="C262" s="48" t="str">
        <x:f>IF(B262="","",IFERROR(INDEX(Adherents!$B$2:$B$301,MATCH(B262,Adherents!$A$2:$A$301,0))&amp;" "&amp;INDEX(Adherents!$C$2:$C$301,MATCH(B262,Adherents!$A$2:$A$301,0)),"ID inconnu"))</x:f>
      </x:c>
      <x:c r="D262" s="48"/>
      <x:c r="E262" s="50"/>
      <x:c r="F262" s="50"/>
      <x:c r="G262" s="50" t="str">
        <x:f>IF(E262="","",MAX(0,E262-F262))</x:f>
      </x:c>
      <x:c r="H262" s="150"/>
      <x:c r="I262" s="150"/>
      <x:c r="J262" s="48"/>
      <x:c r="K262" s="48" t="str">
        <x:f>IF(B262="","",IF(F262&gt;=E262,"Payée",IF(F262&gt;0,"Partielle",IF(H262&lt;TODAY(),"En retard","À venir"))))</x:f>
      </x:c>
      <x:c r="L262" s="48" t="n">
        <x:f>IF(OR(H262="",K262&lt;&gt;"En retard"),0,TODAY()-H262)</x:f>
        <x:v>0</x:v>
      </x:c>
      <x:c r="M262" s="48"/>
      <x:c r="N262" s="48"/>
      <x:c r="O262" s="48"/>
      <x:c r="P262" s="48"/>
      <x:c r="Q262" s="48"/>
      <x:c r="R262" s="48"/>
      <x:c r="S262" s="48"/>
      <x:c r="T262" s="48"/>
      <x:c r="U262" s="48"/>
      <x:c r="V262" s="48"/>
    </x:row>
    <x:row r="263">
      <x:c r="A263" s="48"/>
      <x:c r="B263" s="48"/>
      <x:c r="C263" s="48" t="str">
        <x:f>IF(B263="","",IFERROR(INDEX(Adherents!$B$2:$B$301,MATCH(B263,Adherents!$A$2:$A$301,0))&amp;" "&amp;INDEX(Adherents!$C$2:$C$301,MATCH(B263,Adherents!$A$2:$A$301,0)),"ID inconnu"))</x:f>
      </x:c>
      <x:c r="D263" s="48"/>
      <x:c r="E263" s="50"/>
      <x:c r="F263" s="50"/>
      <x:c r="G263" s="50" t="str">
        <x:f>IF(E263="","",MAX(0,E263-F263))</x:f>
      </x:c>
      <x:c r="H263" s="150"/>
      <x:c r="I263" s="150"/>
      <x:c r="J263" s="48"/>
      <x:c r="K263" s="48" t="str">
        <x:f>IF(B263="","",IF(F263&gt;=E263,"Payée",IF(F263&gt;0,"Partielle",IF(H263&lt;TODAY(),"En retard","À venir"))))</x:f>
      </x:c>
      <x:c r="L263" s="48" t="n">
        <x:f>IF(OR(H263="",K263&lt;&gt;"En retard"),0,TODAY()-H263)</x:f>
        <x:v>0</x:v>
      </x:c>
      <x:c r="M263" s="48"/>
      <x:c r="N263" s="48"/>
      <x:c r="O263" s="48"/>
      <x:c r="P263" s="48"/>
      <x:c r="Q263" s="48"/>
      <x:c r="R263" s="48"/>
      <x:c r="S263" s="48"/>
      <x:c r="T263" s="48"/>
      <x:c r="U263" s="48"/>
      <x:c r="V263" s="48"/>
    </x:row>
    <x:row r="264">
      <x:c r="A264" s="48"/>
      <x:c r="B264" s="48"/>
      <x:c r="C264" s="48" t="str">
        <x:f>IF(B264="","",IFERROR(INDEX(Adherents!$B$2:$B$301,MATCH(B264,Adherents!$A$2:$A$301,0))&amp;" "&amp;INDEX(Adherents!$C$2:$C$301,MATCH(B264,Adherents!$A$2:$A$301,0)),"ID inconnu"))</x:f>
      </x:c>
      <x:c r="D264" s="48"/>
      <x:c r="E264" s="50"/>
      <x:c r="F264" s="50"/>
      <x:c r="G264" s="50" t="str">
        <x:f>IF(E264="","",MAX(0,E264-F264))</x:f>
      </x:c>
      <x:c r="H264" s="150"/>
      <x:c r="I264" s="150"/>
      <x:c r="J264" s="48"/>
      <x:c r="K264" s="48" t="str">
        <x:f>IF(B264="","",IF(F264&gt;=E264,"Payée",IF(F264&gt;0,"Partielle",IF(H264&lt;TODAY(),"En retard","À venir"))))</x:f>
      </x:c>
      <x:c r="L264" s="48" t="n">
        <x:f>IF(OR(H264="",K264&lt;&gt;"En retard"),0,TODAY()-H264)</x:f>
        <x:v>0</x:v>
      </x:c>
      <x:c r="M264" s="48"/>
      <x:c r="N264" s="48"/>
      <x:c r="O264" s="48"/>
      <x:c r="P264" s="48"/>
      <x:c r="Q264" s="48"/>
      <x:c r="R264" s="48"/>
      <x:c r="S264" s="48"/>
      <x:c r="T264" s="48"/>
      <x:c r="U264" s="48"/>
      <x:c r="V264" s="48"/>
    </x:row>
    <x:row r="265">
      <x:c r="A265" s="48"/>
      <x:c r="B265" s="48"/>
      <x:c r="C265" s="48" t="str">
        <x:f>IF(B265="","",IFERROR(INDEX(Adherents!$B$2:$B$301,MATCH(B265,Adherents!$A$2:$A$301,0))&amp;" "&amp;INDEX(Adherents!$C$2:$C$301,MATCH(B265,Adherents!$A$2:$A$301,0)),"ID inconnu"))</x:f>
      </x:c>
      <x:c r="D265" s="48"/>
      <x:c r="E265" s="50"/>
      <x:c r="F265" s="50"/>
      <x:c r="G265" s="50" t="str">
        <x:f>IF(E265="","",MAX(0,E265-F265))</x:f>
      </x:c>
      <x:c r="H265" s="150"/>
      <x:c r="I265" s="150"/>
      <x:c r="J265" s="48"/>
      <x:c r="K265" s="48" t="str">
        <x:f>IF(B265="","",IF(F265&gt;=E265,"Payée",IF(F265&gt;0,"Partielle",IF(H265&lt;TODAY(),"En retard","À venir"))))</x:f>
      </x:c>
      <x:c r="L265" s="48" t="n">
        <x:f>IF(OR(H265="",K265&lt;&gt;"En retard"),0,TODAY()-H265)</x:f>
        <x:v>0</x:v>
      </x:c>
      <x:c r="M265" s="48"/>
      <x:c r="N265" s="48"/>
      <x:c r="O265" s="48"/>
      <x:c r="P265" s="48"/>
      <x:c r="Q265" s="48"/>
      <x:c r="R265" s="48"/>
      <x:c r="S265" s="48"/>
      <x:c r="T265" s="48"/>
      <x:c r="U265" s="48"/>
      <x:c r="V265" s="48"/>
    </x:row>
    <x:row r="266">
      <x:c r="A266" s="48"/>
      <x:c r="B266" s="48"/>
      <x:c r="C266" s="48" t="str">
        <x:f>IF(B266="","",IFERROR(INDEX(Adherents!$B$2:$B$301,MATCH(B266,Adherents!$A$2:$A$301,0))&amp;" "&amp;INDEX(Adherents!$C$2:$C$301,MATCH(B266,Adherents!$A$2:$A$301,0)),"ID inconnu"))</x:f>
      </x:c>
      <x:c r="D266" s="48"/>
      <x:c r="E266" s="50"/>
      <x:c r="F266" s="50"/>
      <x:c r="G266" s="50" t="str">
        <x:f>IF(E266="","",MAX(0,E266-F266))</x:f>
      </x:c>
      <x:c r="H266" s="150"/>
      <x:c r="I266" s="150"/>
      <x:c r="J266" s="48"/>
      <x:c r="K266" s="48" t="str">
        <x:f>IF(B266="","",IF(F266&gt;=E266,"Payée",IF(F266&gt;0,"Partielle",IF(H266&lt;TODAY(),"En retard","À venir"))))</x:f>
      </x:c>
      <x:c r="L266" s="48" t="n">
        <x:f>IF(OR(H266="",K266&lt;&gt;"En retard"),0,TODAY()-H266)</x:f>
        <x:v>0</x:v>
      </x:c>
      <x:c r="M266" s="48"/>
      <x:c r="N266" s="48"/>
      <x:c r="O266" s="48"/>
      <x:c r="P266" s="48"/>
      <x:c r="Q266" s="48"/>
      <x:c r="R266" s="48"/>
      <x:c r="S266" s="48"/>
      <x:c r="T266" s="48"/>
      <x:c r="U266" s="48"/>
      <x:c r="V266" s="48"/>
    </x:row>
    <x:row r="267">
      <x:c r="A267" s="48"/>
      <x:c r="B267" s="48"/>
      <x:c r="C267" s="48" t="str">
        <x:f>IF(B267="","",IFERROR(INDEX(Adherents!$B$2:$B$301,MATCH(B267,Adherents!$A$2:$A$301,0))&amp;" "&amp;INDEX(Adherents!$C$2:$C$301,MATCH(B267,Adherents!$A$2:$A$301,0)),"ID inconnu"))</x:f>
      </x:c>
      <x:c r="D267" s="48"/>
      <x:c r="E267" s="50"/>
      <x:c r="F267" s="50"/>
      <x:c r="G267" s="50" t="str">
        <x:f>IF(E267="","",MAX(0,E267-F267))</x:f>
      </x:c>
      <x:c r="H267" s="150"/>
      <x:c r="I267" s="150"/>
      <x:c r="J267" s="48"/>
      <x:c r="K267" s="48" t="str">
        <x:f>IF(B267="","",IF(F267&gt;=E267,"Payée",IF(F267&gt;0,"Partielle",IF(H267&lt;TODAY(),"En retard","À venir"))))</x:f>
      </x:c>
      <x:c r="L267" s="48" t="n">
        <x:f>IF(OR(H267="",K267&lt;&gt;"En retard"),0,TODAY()-H267)</x:f>
        <x:v>0</x:v>
      </x:c>
      <x:c r="M267" s="48"/>
      <x:c r="N267" s="48"/>
      <x:c r="O267" s="48"/>
      <x:c r="P267" s="48"/>
      <x:c r="Q267" s="48"/>
      <x:c r="R267" s="48"/>
      <x:c r="S267" s="48"/>
      <x:c r="T267" s="48"/>
      <x:c r="U267" s="48"/>
      <x:c r="V267" s="48"/>
    </x:row>
    <x:row r="268">
      <x:c r="A268" s="48"/>
      <x:c r="B268" s="48"/>
      <x:c r="C268" s="48" t="str">
        <x:f>IF(B268="","",IFERROR(INDEX(Adherents!$B$2:$B$301,MATCH(B268,Adherents!$A$2:$A$301,0))&amp;" "&amp;INDEX(Adherents!$C$2:$C$301,MATCH(B268,Adherents!$A$2:$A$301,0)),"ID inconnu"))</x:f>
      </x:c>
      <x:c r="D268" s="48"/>
      <x:c r="E268" s="50"/>
      <x:c r="F268" s="50"/>
      <x:c r="G268" s="50" t="str">
        <x:f>IF(E268="","",MAX(0,E268-F268))</x:f>
      </x:c>
      <x:c r="H268" s="150"/>
      <x:c r="I268" s="150"/>
      <x:c r="J268" s="48"/>
      <x:c r="K268" s="48" t="str">
        <x:f>IF(B268="","",IF(F268&gt;=E268,"Payée",IF(F268&gt;0,"Partielle",IF(H268&lt;TODAY(),"En retard","À venir"))))</x:f>
      </x:c>
      <x:c r="L268" s="48" t="n">
        <x:f>IF(OR(H268="",K268&lt;&gt;"En retard"),0,TODAY()-H268)</x:f>
        <x:v>0</x:v>
      </x:c>
      <x:c r="M268" s="48"/>
      <x:c r="N268" s="48"/>
      <x:c r="O268" s="48"/>
      <x:c r="P268" s="48"/>
      <x:c r="Q268" s="48"/>
      <x:c r="R268" s="48"/>
      <x:c r="S268" s="48"/>
      <x:c r="T268" s="48"/>
      <x:c r="U268" s="48"/>
      <x:c r="V268" s="48"/>
    </x:row>
    <x:row r="269">
      <x:c r="A269" s="48"/>
      <x:c r="B269" s="48"/>
      <x:c r="C269" s="48" t="str">
        <x:f>IF(B269="","",IFERROR(INDEX(Adherents!$B$2:$B$301,MATCH(B269,Adherents!$A$2:$A$301,0))&amp;" "&amp;INDEX(Adherents!$C$2:$C$301,MATCH(B269,Adherents!$A$2:$A$301,0)),"ID inconnu"))</x:f>
      </x:c>
      <x:c r="D269" s="48"/>
      <x:c r="E269" s="50"/>
      <x:c r="F269" s="50"/>
      <x:c r="G269" s="50" t="str">
        <x:f>IF(E269="","",MAX(0,E269-F269))</x:f>
      </x:c>
      <x:c r="H269" s="150"/>
      <x:c r="I269" s="150"/>
      <x:c r="J269" s="48"/>
      <x:c r="K269" s="48" t="str">
        <x:f>IF(B269="","",IF(F269&gt;=E269,"Payée",IF(F269&gt;0,"Partielle",IF(H269&lt;TODAY(),"En retard","À venir"))))</x:f>
      </x:c>
      <x:c r="L269" s="48" t="n">
        <x:f>IF(OR(H269="",K269&lt;&gt;"En retard"),0,TODAY()-H269)</x:f>
        <x:v>0</x:v>
      </x:c>
      <x:c r="M269" s="48"/>
      <x:c r="N269" s="48"/>
      <x:c r="O269" s="48"/>
      <x:c r="P269" s="48"/>
      <x:c r="Q269" s="48"/>
      <x:c r="R269" s="48"/>
      <x:c r="S269" s="48"/>
      <x:c r="T269" s="48"/>
      <x:c r="U269" s="48"/>
      <x:c r="V269" s="48"/>
    </x:row>
    <x:row r="270">
      <x:c r="A270" s="48"/>
      <x:c r="B270" s="48"/>
      <x:c r="C270" s="48" t="str">
        <x:f>IF(B270="","",IFERROR(INDEX(Adherents!$B$2:$B$301,MATCH(B270,Adherents!$A$2:$A$301,0))&amp;" "&amp;INDEX(Adherents!$C$2:$C$301,MATCH(B270,Adherents!$A$2:$A$301,0)),"ID inconnu"))</x:f>
      </x:c>
      <x:c r="D270" s="48"/>
      <x:c r="E270" s="50"/>
      <x:c r="F270" s="50"/>
      <x:c r="G270" s="50" t="str">
        <x:f>IF(E270="","",MAX(0,E270-F270))</x:f>
      </x:c>
      <x:c r="H270" s="150"/>
      <x:c r="I270" s="150"/>
      <x:c r="J270" s="48"/>
      <x:c r="K270" s="48" t="str">
        <x:f>IF(B270="","",IF(F270&gt;=E270,"Payée",IF(F270&gt;0,"Partielle",IF(H270&lt;TODAY(),"En retard","À venir"))))</x:f>
      </x:c>
      <x:c r="L270" s="48" t="n">
        <x:f>IF(OR(H270="",K270&lt;&gt;"En retard"),0,TODAY()-H270)</x:f>
        <x:v>0</x:v>
      </x:c>
      <x:c r="M270" s="48"/>
      <x:c r="N270" s="48"/>
      <x:c r="O270" s="48"/>
      <x:c r="P270" s="48"/>
      <x:c r="Q270" s="48"/>
      <x:c r="R270" s="48"/>
      <x:c r="S270" s="48"/>
      <x:c r="T270" s="48"/>
      <x:c r="U270" s="48"/>
      <x:c r="V270" s="48"/>
    </x:row>
    <x:row r="271">
      <x:c r="A271" s="48"/>
      <x:c r="B271" s="48"/>
      <x:c r="C271" s="48" t="str">
        <x:f>IF(B271="","",IFERROR(INDEX(Adherents!$B$2:$B$301,MATCH(B271,Adherents!$A$2:$A$301,0))&amp;" "&amp;INDEX(Adherents!$C$2:$C$301,MATCH(B271,Adherents!$A$2:$A$301,0)),"ID inconnu"))</x:f>
      </x:c>
      <x:c r="D271" s="48"/>
      <x:c r="E271" s="50"/>
      <x:c r="F271" s="50"/>
      <x:c r="G271" s="50" t="str">
        <x:f>IF(E271="","",MAX(0,E271-F271))</x:f>
      </x:c>
      <x:c r="H271" s="150"/>
      <x:c r="I271" s="150"/>
      <x:c r="J271" s="48"/>
      <x:c r="K271" s="48" t="str">
        <x:f>IF(B271="","",IF(F271&gt;=E271,"Payée",IF(F271&gt;0,"Partielle",IF(H271&lt;TODAY(),"En retard","À venir"))))</x:f>
      </x:c>
      <x:c r="L271" s="48" t="n">
        <x:f>IF(OR(H271="",K271&lt;&gt;"En retard"),0,TODAY()-H271)</x:f>
        <x:v>0</x:v>
      </x:c>
      <x:c r="M271" s="48"/>
      <x:c r="N271" s="48"/>
      <x:c r="O271" s="48"/>
      <x:c r="P271" s="48"/>
      <x:c r="Q271" s="48"/>
      <x:c r="R271" s="48"/>
      <x:c r="S271" s="48"/>
      <x:c r="T271" s="48"/>
      <x:c r="U271" s="48"/>
      <x:c r="V271" s="48"/>
    </x:row>
    <x:row r="272">
      <x:c r="A272" s="48"/>
      <x:c r="B272" s="48"/>
      <x:c r="C272" s="48" t="str">
        <x:f>IF(B272="","",IFERROR(INDEX(Adherents!$B$2:$B$301,MATCH(B272,Adherents!$A$2:$A$301,0))&amp;" "&amp;INDEX(Adherents!$C$2:$C$301,MATCH(B272,Adherents!$A$2:$A$301,0)),"ID inconnu"))</x:f>
      </x:c>
      <x:c r="D272" s="48"/>
      <x:c r="E272" s="50"/>
      <x:c r="F272" s="50"/>
      <x:c r="G272" s="50" t="str">
        <x:f>IF(E272="","",MAX(0,E272-F272))</x:f>
      </x:c>
      <x:c r="H272" s="150"/>
      <x:c r="I272" s="150"/>
      <x:c r="J272" s="48"/>
      <x:c r="K272" s="48" t="str">
        <x:f>IF(B272="","",IF(F272&gt;=E272,"Payée",IF(F272&gt;0,"Partielle",IF(H272&lt;TODAY(),"En retard","À venir"))))</x:f>
      </x:c>
      <x:c r="L272" s="48" t="n">
        <x:f>IF(OR(H272="",K272&lt;&gt;"En retard"),0,TODAY()-H272)</x:f>
        <x:v>0</x:v>
      </x:c>
      <x:c r="M272" s="48"/>
      <x:c r="N272" s="48"/>
      <x:c r="O272" s="48"/>
      <x:c r="P272" s="48"/>
      <x:c r="Q272" s="48"/>
      <x:c r="R272" s="48"/>
      <x:c r="S272" s="48"/>
      <x:c r="T272" s="48"/>
      <x:c r="U272" s="48"/>
      <x:c r="V272" s="48"/>
    </x:row>
    <x:row r="273">
      <x:c r="A273" s="48"/>
      <x:c r="B273" s="48"/>
      <x:c r="C273" s="48" t="str">
        <x:f>IF(B273="","",IFERROR(INDEX(Adherents!$B$2:$B$301,MATCH(B273,Adherents!$A$2:$A$301,0))&amp;" "&amp;INDEX(Adherents!$C$2:$C$301,MATCH(B273,Adherents!$A$2:$A$301,0)),"ID inconnu"))</x:f>
      </x:c>
      <x:c r="D273" s="48"/>
      <x:c r="E273" s="50"/>
      <x:c r="F273" s="50"/>
      <x:c r="G273" s="50" t="str">
        <x:f>IF(E273="","",MAX(0,E273-F273))</x:f>
      </x:c>
      <x:c r="H273" s="150"/>
      <x:c r="I273" s="150"/>
      <x:c r="J273" s="48"/>
      <x:c r="K273" s="48" t="str">
        <x:f>IF(B273="","",IF(F273&gt;=E273,"Payée",IF(F273&gt;0,"Partielle",IF(H273&lt;TODAY(),"En retard","À venir"))))</x:f>
      </x:c>
      <x:c r="L273" s="48" t="n">
        <x:f>IF(OR(H273="",K273&lt;&gt;"En retard"),0,TODAY()-H273)</x:f>
        <x:v>0</x:v>
      </x:c>
      <x:c r="M273" s="48"/>
      <x:c r="N273" s="48"/>
      <x:c r="O273" s="48"/>
      <x:c r="P273" s="48"/>
      <x:c r="Q273" s="48"/>
      <x:c r="R273" s="48"/>
      <x:c r="S273" s="48"/>
      <x:c r="T273" s="48"/>
      <x:c r="U273" s="48"/>
      <x:c r="V273" s="48"/>
    </x:row>
    <x:row r="274">
      <x:c r="A274" s="48"/>
      <x:c r="B274" s="48"/>
      <x:c r="C274" s="48" t="str">
        <x:f>IF(B274="","",IFERROR(INDEX(Adherents!$B$2:$B$301,MATCH(B274,Adherents!$A$2:$A$301,0))&amp;" "&amp;INDEX(Adherents!$C$2:$C$301,MATCH(B274,Adherents!$A$2:$A$301,0)),"ID inconnu"))</x:f>
      </x:c>
      <x:c r="D274" s="48"/>
      <x:c r="E274" s="50"/>
      <x:c r="F274" s="50"/>
      <x:c r="G274" s="50" t="str">
        <x:f>IF(E274="","",MAX(0,E274-F274))</x:f>
      </x:c>
      <x:c r="H274" s="150"/>
      <x:c r="I274" s="150"/>
      <x:c r="J274" s="48"/>
      <x:c r="K274" s="48" t="str">
        <x:f>IF(B274="","",IF(F274&gt;=E274,"Payée",IF(F274&gt;0,"Partielle",IF(H274&lt;TODAY(),"En retard","À venir"))))</x:f>
      </x:c>
      <x:c r="L274" s="48" t="n">
        <x:f>IF(OR(H274="",K274&lt;&gt;"En retard"),0,TODAY()-H274)</x:f>
        <x:v>0</x:v>
      </x:c>
      <x:c r="M274" s="48"/>
      <x:c r="N274" s="48"/>
      <x:c r="O274" s="48"/>
      <x:c r="P274" s="48"/>
      <x:c r="Q274" s="48"/>
      <x:c r="R274" s="48"/>
      <x:c r="S274" s="48"/>
      <x:c r="T274" s="48"/>
      <x:c r="U274" s="48"/>
      <x:c r="V274" s="48"/>
    </x:row>
    <x:row r="275">
      <x:c r="A275" s="48"/>
      <x:c r="B275" s="48"/>
      <x:c r="C275" s="48" t="str">
        <x:f>IF(B275="","",IFERROR(INDEX(Adherents!$B$2:$B$301,MATCH(B275,Adherents!$A$2:$A$301,0))&amp;" "&amp;INDEX(Adherents!$C$2:$C$301,MATCH(B275,Adherents!$A$2:$A$301,0)),"ID inconnu"))</x:f>
      </x:c>
      <x:c r="D275" s="48"/>
      <x:c r="E275" s="50"/>
      <x:c r="F275" s="50"/>
      <x:c r="G275" s="50" t="str">
        <x:f>IF(E275="","",MAX(0,E275-F275))</x:f>
      </x:c>
      <x:c r="H275" s="150"/>
      <x:c r="I275" s="150"/>
      <x:c r="J275" s="48"/>
      <x:c r="K275" s="48" t="str">
        <x:f>IF(B275="","",IF(F275&gt;=E275,"Payée",IF(F275&gt;0,"Partielle",IF(H275&lt;TODAY(),"En retard","À venir"))))</x:f>
      </x:c>
      <x:c r="L275" s="48" t="n">
        <x:f>IF(OR(H275="",K275&lt;&gt;"En retard"),0,TODAY()-H275)</x:f>
        <x:v>0</x:v>
      </x:c>
      <x:c r="M275" s="48"/>
      <x:c r="N275" s="48"/>
      <x:c r="O275" s="48"/>
      <x:c r="P275" s="48"/>
      <x:c r="Q275" s="48"/>
      <x:c r="R275" s="48"/>
      <x:c r="S275" s="48"/>
      <x:c r="T275" s="48"/>
      <x:c r="U275" s="48"/>
      <x:c r="V275" s="48"/>
    </x:row>
    <x:row r="276">
      <x:c r="A276" s="48"/>
      <x:c r="B276" s="48"/>
      <x:c r="C276" s="48" t="str">
        <x:f>IF(B276="","",IFERROR(INDEX(Adherents!$B$2:$B$301,MATCH(B276,Adherents!$A$2:$A$301,0))&amp;" "&amp;INDEX(Adherents!$C$2:$C$301,MATCH(B276,Adherents!$A$2:$A$301,0)),"ID inconnu"))</x:f>
      </x:c>
      <x:c r="D276" s="48"/>
      <x:c r="E276" s="50"/>
      <x:c r="F276" s="50"/>
      <x:c r="G276" s="50" t="str">
        <x:f>IF(E276="","",MAX(0,E276-F276))</x:f>
      </x:c>
      <x:c r="H276" s="150"/>
      <x:c r="I276" s="150"/>
      <x:c r="J276" s="48"/>
      <x:c r="K276" s="48" t="str">
        <x:f>IF(B276="","",IF(F276&gt;=E276,"Payée",IF(F276&gt;0,"Partielle",IF(H276&lt;TODAY(),"En retard","À venir"))))</x:f>
      </x:c>
      <x:c r="L276" s="48" t="n">
        <x:f>IF(OR(H276="",K276&lt;&gt;"En retard"),0,TODAY()-H276)</x:f>
        <x:v>0</x:v>
      </x:c>
      <x:c r="M276" s="48"/>
      <x:c r="N276" s="48"/>
      <x:c r="O276" s="48"/>
      <x:c r="P276" s="48"/>
      <x:c r="Q276" s="48"/>
      <x:c r="R276" s="48"/>
      <x:c r="S276" s="48"/>
      <x:c r="T276" s="48"/>
      <x:c r="U276" s="48"/>
      <x:c r="V276" s="48"/>
    </x:row>
    <x:row r="277">
      <x:c r="A277" s="48"/>
      <x:c r="B277" s="48"/>
      <x:c r="C277" s="48" t="str">
        <x:f>IF(B277="","",IFERROR(INDEX(Adherents!$B$2:$B$301,MATCH(B277,Adherents!$A$2:$A$301,0))&amp;" "&amp;INDEX(Adherents!$C$2:$C$301,MATCH(B277,Adherents!$A$2:$A$301,0)),"ID inconnu"))</x:f>
      </x:c>
      <x:c r="D277" s="48"/>
      <x:c r="E277" s="50"/>
      <x:c r="F277" s="50"/>
      <x:c r="G277" s="50" t="str">
        <x:f>IF(E277="","",MAX(0,E277-F277))</x:f>
      </x:c>
      <x:c r="H277" s="150"/>
      <x:c r="I277" s="150"/>
      <x:c r="J277" s="48"/>
      <x:c r="K277" s="48" t="str">
        <x:f>IF(B277="","",IF(F277&gt;=E277,"Payée",IF(F277&gt;0,"Partielle",IF(H277&lt;TODAY(),"En retard","À venir"))))</x:f>
      </x:c>
      <x:c r="L277" s="48" t="n">
        <x:f>IF(OR(H277="",K277&lt;&gt;"En retard"),0,TODAY()-H277)</x:f>
        <x:v>0</x:v>
      </x:c>
      <x:c r="M277" s="48"/>
      <x:c r="N277" s="48"/>
      <x:c r="O277" s="48"/>
      <x:c r="P277" s="48"/>
      <x:c r="Q277" s="48"/>
      <x:c r="R277" s="48"/>
      <x:c r="S277" s="48"/>
      <x:c r="T277" s="48"/>
      <x:c r="U277" s="48"/>
      <x:c r="V277" s="48"/>
    </x:row>
    <x:row r="278">
      <x:c r="A278" s="48"/>
      <x:c r="B278" s="48"/>
      <x:c r="C278" s="48" t="str">
        <x:f>IF(B278="","",IFERROR(INDEX(Adherents!$B$2:$B$301,MATCH(B278,Adherents!$A$2:$A$301,0))&amp;" "&amp;INDEX(Adherents!$C$2:$C$301,MATCH(B278,Adherents!$A$2:$A$301,0)),"ID inconnu"))</x:f>
      </x:c>
      <x:c r="D278" s="48"/>
      <x:c r="E278" s="50"/>
      <x:c r="F278" s="50"/>
      <x:c r="G278" s="50" t="str">
        <x:f>IF(E278="","",MAX(0,E278-F278))</x:f>
      </x:c>
      <x:c r="H278" s="150"/>
      <x:c r="I278" s="150"/>
      <x:c r="J278" s="48"/>
      <x:c r="K278" s="48" t="str">
        <x:f>IF(B278="","",IF(F278&gt;=E278,"Payée",IF(F278&gt;0,"Partielle",IF(H278&lt;TODAY(),"En retard","À venir"))))</x:f>
      </x:c>
      <x:c r="L278" s="48" t="n">
        <x:f>IF(OR(H278="",K278&lt;&gt;"En retard"),0,TODAY()-H278)</x:f>
        <x:v>0</x:v>
      </x:c>
      <x:c r="M278" s="48"/>
      <x:c r="N278" s="48"/>
      <x:c r="O278" s="48"/>
      <x:c r="P278" s="48"/>
      <x:c r="Q278" s="48"/>
      <x:c r="R278" s="48"/>
      <x:c r="S278" s="48"/>
      <x:c r="T278" s="48"/>
      <x:c r="U278" s="48"/>
      <x:c r="V278" s="48"/>
    </x:row>
    <x:row r="279">
      <x:c r="A279" s="48"/>
      <x:c r="B279" s="48"/>
      <x:c r="C279" s="48" t="str">
        <x:f>IF(B279="","",IFERROR(INDEX(Adherents!$B$2:$B$301,MATCH(B279,Adherents!$A$2:$A$301,0))&amp;" "&amp;INDEX(Adherents!$C$2:$C$301,MATCH(B279,Adherents!$A$2:$A$301,0)),"ID inconnu"))</x:f>
      </x:c>
      <x:c r="D279" s="48"/>
      <x:c r="E279" s="50"/>
      <x:c r="F279" s="50"/>
      <x:c r="G279" s="50" t="str">
        <x:f>IF(E279="","",MAX(0,E279-F279))</x:f>
      </x:c>
      <x:c r="H279" s="150"/>
      <x:c r="I279" s="150"/>
      <x:c r="J279" s="48"/>
      <x:c r="K279" s="48" t="str">
        <x:f>IF(B279="","",IF(F279&gt;=E279,"Payée",IF(F279&gt;0,"Partielle",IF(H279&lt;TODAY(),"En retard","À venir"))))</x:f>
      </x:c>
      <x:c r="L279" s="48" t="n">
        <x:f>IF(OR(H279="",K279&lt;&gt;"En retard"),0,TODAY()-H279)</x:f>
        <x:v>0</x:v>
      </x:c>
      <x:c r="M279" s="48"/>
      <x:c r="N279" s="48"/>
      <x:c r="O279" s="48"/>
      <x:c r="P279" s="48"/>
      <x:c r="Q279" s="48"/>
      <x:c r="R279" s="48"/>
      <x:c r="S279" s="48"/>
      <x:c r="T279" s="48"/>
      <x:c r="U279" s="48"/>
      <x:c r="V279" s="48"/>
    </x:row>
    <x:row r="280">
      <x:c r="A280" s="48"/>
      <x:c r="B280" s="48"/>
      <x:c r="C280" s="48" t="str">
        <x:f>IF(B280="","",IFERROR(INDEX(Adherents!$B$2:$B$301,MATCH(B280,Adherents!$A$2:$A$301,0))&amp;" "&amp;INDEX(Adherents!$C$2:$C$301,MATCH(B280,Adherents!$A$2:$A$301,0)),"ID inconnu"))</x:f>
      </x:c>
      <x:c r="D280" s="48"/>
      <x:c r="E280" s="50"/>
      <x:c r="F280" s="50"/>
      <x:c r="G280" s="50" t="str">
        <x:f>IF(E280="","",MAX(0,E280-F280))</x:f>
      </x:c>
      <x:c r="H280" s="150"/>
      <x:c r="I280" s="150"/>
      <x:c r="J280" s="48"/>
      <x:c r="K280" s="48" t="str">
        <x:f>IF(B280="","",IF(F280&gt;=E280,"Payée",IF(F280&gt;0,"Partielle",IF(H280&lt;TODAY(),"En retard","À venir"))))</x:f>
      </x:c>
      <x:c r="L280" s="48" t="n">
        <x:f>IF(OR(H280="",K280&lt;&gt;"En retard"),0,TODAY()-H280)</x:f>
        <x:v>0</x:v>
      </x:c>
      <x:c r="M280" s="48"/>
      <x:c r="N280" s="48"/>
      <x:c r="O280" s="48"/>
      <x:c r="P280" s="48"/>
      <x:c r="Q280" s="48"/>
      <x:c r="R280" s="48"/>
      <x:c r="S280" s="48"/>
      <x:c r="T280" s="48"/>
      <x:c r="U280" s="48"/>
      <x:c r="V280" s="48"/>
    </x:row>
    <x:row r="281">
      <x:c r="A281" s="48"/>
      <x:c r="B281" s="48"/>
      <x:c r="C281" s="48" t="str">
        <x:f>IF(B281="","",IFERROR(INDEX(Adherents!$B$2:$B$301,MATCH(B281,Adherents!$A$2:$A$301,0))&amp;" "&amp;INDEX(Adherents!$C$2:$C$301,MATCH(B281,Adherents!$A$2:$A$301,0)),"ID inconnu"))</x:f>
      </x:c>
      <x:c r="D281" s="48"/>
      <x:c r="E281" s="50"/>
      <x:c r="F281" s="50"/>
      <x:c r="G281" s="50" t="str">
        <x:f>IF(E281="","",MAX(0,E281-F281))</x:f>
      </x:c>
      <x:c r="H281" s="150"/>
      <x:c r="I281" s="150"/>
      <x:c r="J281" s="48"/>
      <x:c r="K281" s="48" t="str">
        <x:f>IF(B281="","",IF(F281&gt;=E281,"Payée",IF(F281&gt;0,"Partielle",IF(H281&lt;TODAY(),"En retard","À venir"))))</x:f>
      </x:c>
      <x:c r="L281" s="48" t="n">
        <x:f>IF(OR(H281="",K281&lt;&gt;"En retard"),0,TODAY()-H281)</x:f>
        <x:v>0</x:v>
      </x:c>
      <x:c r="M281" s="48"/>
      <x:c r="N281" s="48"/>
      <x:c r="O281" s="48"/>
      <x:c r="P281" s="48"/>
      <x:c r="Q281" s="48"/>
      <x:c r="R281" s="48"/>
      <x:c r="S281" s="48"/>
      <x:c r="T281" s="48"/>
      <x:c r="U281" s="48"/>
      <x:c r="V281" s="48"/>
    </x:row>
    <x:row r="282">
      <x:c r="A282" s="48"/>
      <x:c r="B282" s="48"/>
      <x:c r="C282" s="48" t="str">
        <x:f>IF(B282="","",IFERROR(INDEX(Adherents!$B$2:$B$301,MATCH(B282,Adherents!$A$2:$A$301,0))&amp;" "&amp;INDEX(Adherents!$C$2:$C$301,MATCH(B282,Adherents!$A$2:$A$301,0)),"ID inconnu"))</x:f>
      </x:c>
      <x:c r="D282" s="48"/>
      <x:c r="E282" s="50"/>
      <x:c r="F282" s="50"/>
      <x:c r="G282" s="50" t="str">
        <x:f>IF(E282="","",MAX(0,E282-F282))</x:f>
      </x:c>
      <x:c r="H282" s="150"/>
      <x:c r="I282" s="150"/>
      <x:c r="J282" s="48"/>
      <x:c r="K282" s="48" t="str">
        <x:f>IF(B282="","",IF(F282&gt;=E282,"Payée",IF(F282&gt;0,"Partielle",IF(H282&lt;TODAY(),"En retard","À venir"))))</x:f>
      </x:c>
      <x:c r="L282" s="48" t="n">
        <x:f>IF(OR(H282="",K282&lt;&gt;"En retard"),0,TODAY()-H282)</x:f>
        <x:v>0</x:v>
      </x:c>
      <x:c r="M282" s="48"/>
      <x:c r="N282" s="48"/>
      <x:c r="O282" s="48"/>
      <x:c r="P282" s="48"/>
      <x:c r="Q282" s="48"/>
      <x:c r="R282" s="48"/>
      <x:c r="S282" s="48"/>
      <x:c r="T282" s="48"/>
      <x:c r="U282" s="48"/>
      <x:c r="V282" s="48"/>
    </x:row>
    <x:row r="283">
      <x:c r="A283" s="48"/>
      <x:c r="B283" s="48"/>
      <x:c r="C283" s="48" t="str">
        <x:f>IF(B283="","",IFERROR(INDEX(Adherents!$B$2:$B$301,MATCH(B283,Adherents!$A$2:$A$301,0))&amp;" "&amp;INDEX(Adherents!$C$2:$C$301,MATCH(B283,Adherents!$A$2:$A$301,0)),"ID inconnu"))</x:f>
      </x:c>
      <x:c r="D283" s="48"/>
      <x:c r="E283" s="50"/>
      <x:c r="F283" s="50"/>
      <x:c r="G283" s="50" t="str">
        <x:f>IF(E283="","",MAX(0,E283-F283))</x:f>
      </x:c>
      <x:c r="H283" s="150"/>
      <x:c r="I283" s="150"/>
      <x:c r="J283" s="48"/>
      <x:c r="K283" s="48" t="str">
        <x:f>IF(B283="","",IF(F283&gt;=E283,"Payée",IF(F283&gt;0,"Partielle",IF(H283&lt;TODAY(),"En retard","À venir"))))</x:f>
      </x:c>
      <x:c r="L283" s="48" t="n">
        <x:f>IF(OR(H283="",K283&lt;&gt;"En retard"),0,TODAY()-H283)</x:f>
        <x:v>0</x:v>
      </x:c>
      <x:c r="M283" s="48"/>
      <x:c r="N283" s="48"/>
      <x:c r="O283" s="48"/>
      <x:c r="P283" s="48"/>
      <x:c r="Q283" s="48"/>
      <x:c r="R283" s="48"/>
      <x:c r="S283" s="48"/>
      <x:c r="T283" s="48"/>
      <x:c r="U283" s="48"/>
      <x:c r="V283" s="48"/>
    </x:row>
    <x:row r="284">
      <x:c r="A284" s="48"/>
      <x:c r="B284" s="48"/>
      <x:c r="C284" s="48" t="str">
        <x:f>IF(B284="","",IFERROR(INDEX(Adherents!$B$2:$B$301,MATCH(B284,Adherents!$A$2:$A$301,0))&amp;" "&amp;INDEX(Adherents!$C$2:$C$301,MATCH(B284,Adherents!$A$2:$A$301,0)),"ID inconnu"))</x:f>
      </x:c>
      <x:c r="D284" s="48"/>
      <x:c r="E284" s="50"/>
      <x:c r="F284" s="50"/>
      <x:c r="G284" s="50" t="str">
        <x:f>IF(E284="","",MAX(0,E284-F284))</x:f>
      </x:c>
      <x:c r="H284" s="150"/>
      <x:c r="I284" s="150"/>
      <x:c r="J284" s="48"/>
      <x:c r="K284" s="48" t="str">
        <x:f>IF(B284="","",IF(F284&gt;=E284,"Payée",IF(F284&gt;0,"Partielle",IF(H284&lt;TODAY(),"En retard","À venir"))))</x:f>
      </x:c>
      <x:c r="L284" s="48" t="n">
        <x:f>IF(OR(H284="",K284&lt;&gt;"En retard"),0,TODAY()-H284)</x:f>
        <x:v>0</x:v>
      </x:c>
      <x:c r="M284" s="48"/>
      <x:c r="N284" s="48"/>
      <x:c r="O284" s="48"/>
      <x:c r="P284" s="48"/>
      <x:c r="Q284" s="48"/>
      <x:c r="R284" s="48"/>
      <x:c r="S284" s="48"/>
      <x:c r="T284" s="48"/>
      <x:c r="U284" s="48"/>
      <x:c r="V284" s="48"/>
    </x:row>
    <x:row r="285">
      <x:c r="A285" s="48"/>
      <x:c r="B285" s="48"/>
      <x:c r="C285" s="48" t="str">
        <x:f>IF(B285="","",IFERROR(INDEX(Adherents!$B$2:$B$301,MATCH(B285,Adherents!$A$2:$A$301,0))&amp;" "&amp;INDEX(Adherents!$C$2:$C$301,MATCH(B285,Adherents!$A$2:$A$301,0)),"ID inconnu"))</x:f>
      </x:c>
      <x:c r="D285" s="48"/>
      <x:c r="E285" s="50"/>
      <x:c r="F285" s="50"/>
      <x:c r="G285" s="50" t="str">
        <x:f>IF(E285="","",MAX(0,E285-F285))</x:f>
      </x:c>
      <x:c r="H285" s="150"/>
      <x:c r="I285" s="150"/>
      <x:c r="J285" s="48"/>
      <x:c r="K285" s="48" t="str">
        <x:f>IF(B285="","",IF(F285&gt;=E285,"Payée",IF(F285&gt;0,"Partielle",IF(H285&lt;TODAY(),"En retard","À venir"))))</x:f>
      </x:c>
      <x:c r="L285" s="48" t="n">
        <x:f>IF(OR(H285="",K285&lt;&gt;"En retard"),0,TODAY()-H285)</x:f>
        <x:v>0</x:v>
      </x:c>
      <x:c r="M285" s="48"/>
      <x:c r="N285" s="48"/>
      <x:c r="O285" s="48"/>
      <x:c r="P285" s="48"/>
      <x:c r="Q285" s="48"/>
      <x:c r="R285" s="48"/>
      <x:c r="S285" s="48"/>
      <x:c r="T285" s="48"/>
      <x:c r="U285" s="48"/>
      <x:c r="V285" s="48"/>
    </x:row>
    <x:row r="286">
      <x:c r="A286" s="48"/>
      <x:c r="B286" s="48"/>
      <x:c r="C286" s="48" t="str">
        <x:f>IF(B286="","",IFERROR(INDEX(Adherents!$B$2:$B$301,MATCH(B286,Adherents!$A$2:$A$301,0))&amp;" "&amp;INDEX(Adherents!$C$2:$C$301,MATCH(B286,Adherents!$A$2:$A$301,0)),"ID inconnu"))</x:f>
      </x:c>
      <x:c r="D286" s="48"/>
      <x:c r="E286" s="50"/>
      <x:c r="F286" s="50"/>
      <x:c r="G286" s="50" t="str">
        <x:f>IF(E286="","",MAX(0,E286-F286))</x:f>
      </x:c>
      <x:c r="H286" s="150"/>
      <x:c r="I286" s="150"/>
      <x:c r="J286" s="48"/>
      <x:c r="K286" s="48" t="str">
        <x:f>IF(B286="","",IF(F286&gt;=E286,"Payée",IF(F286&gt;0,"Partielle",IF(H286&lt;TODAY(),"En retard","À venir"))))</x:f>
      </x:c>
      <x:c r="L286" s="48" t="n">
        <x:f>IF(OR(H286="",K286&lt;&gt;"En retard"),0,TODAY()-H286)</x:f>
        <x:v>0</x:v>
      </x:c>
      <x:c r="M286" s="48"/>
      <x:c r="N286" s="48"/>
      <x:c r="O286" s="48"/>
      <x:c r="P286" s="48"/>
      <x:c r="Q286" s="48"/>
      <x:c r="R286" s="48"/>
      <x:c r="S286" s="48"/>
      <x:c r="T286" s="48"/>
      <x:c r="U286" s="48"/>
      <x:c r="V286" s="48"/>
    </x:row>
    <x:row r="287">
      <x:c r="A287" s="48"/>
      <x:c r="B287" s="48"/>
      <x:c r="C287" s="48" t="str">
        <x:f>IF(B287="","",IFERROR(INDEX(Adherents!$B$2:$B$301,MATCH(B287,Adherents!$A$2:$A$301,0))&amp;" "&amp;INDEX(Adherents!$C$2:$C$301,MATCH(B287,Adherents!$A$2:$A$301,0)),"ID inconnu"))</x:f>
      </x:c>
      <x:c r="D287" s="48"/>
      <x:c r="E287" s="50"/>
      <x:c r="F287" s="50"/>
      <x:c r="G287" s="50" t="str">
        <x:f>IF(E287="","",MAX(0,E287-F287))</x:f>
      </x:c>
      <x:c r="H287" s="150"/>
      <x:c r="I287" s="150"/>
      <x:c r="J287" s="48"/>
      <x:c r="K287" s="48" t="str">
        <x:f>IF(B287="","",IF(F287&gt;=E287,"Payée",IF(F287&gt;0,"Partielle",IF(H287&lt;TODAY(),"En retard","À venir"))))</x:f>
      </x:c>
      <x:c r="L287" s="48" t="n">
        <x:f>IF(OR(H287="",K287&lt;&gt;"En retard"),0,TODAY()-H287)</x:f>
        <x:v>0</x:v>
      </x:c>
      <x:c r="M287" s="48"/>
      <x:c r="N287" s="48"/>
      <x:c r="O287" s="48"/>
      <x:c r="P287" s="48"/>
      <x:c r="Q287" s="48"/>
      <x:c r="R287" s="48"/>
      <x:c r="S287" s="48"/>
      <x:c r="T287" s="48"/>
      <x:c r="U287" s="48"/>
      <x:c r="V287" s="48"/>
    </x:row>
    <x:row r="288">
      <x:c r="A288" s="48"/>
      <x:c r="B288" s="48"/>
      <x:c r="C288" s="48" t="str">
        <x:f>IF(B288="","",IFERROR(INDEX(Adherents!$B$2:$B$301,MATCH(B288,Adherents!$A$2:$A$301,0))&amp;" "&amp;INDEX(Adherents!$C$2:$C$301,MATCH(B288,Adherents!$A$2:$A$301,0)),"ID inconnu"))</x:f>
      </x:c>
      <x:c r="D288" s="48"/>
      <x:c r="E288" s="50"/>
      <x:c r="F288" s="50"/>
      <x:c r="G288" s="50" t="str">
        <x:f>IF(E288="","",MAX(0,E288-F288))</x:f>
      </x:c>
      <x:c r="H288" s="150"/>
      <x:c r="I288" s="150"/>
      <x:c r="J288" s="48"/>
      <x:c r="K288" s="48" t="str">
        <x:f>IF(B288="","",IF(F288&gt;=E288,"Payée",IF(F288&gt;0,"Partielle",IF(H288&lt;TODAY(),"En retard","À venir"))))</x:f>
      </x:c>
      <x:c r="L288" s="48" t="n">
        <x:f>IF(OR(H288="",K288&lt;&gt;"En retard"),0,TODAY()-H288)</x:f>
        <x:v>0</x:v>
      </x:c>
      <x:c r="M288" s="48"/>
      <x:c r="N288" s="48"/>
      <x:c r="O288" s="48"/>
      <x:c r="P288" s="48"/>
      <x:c r="Q288" s="48"/>
      <x:c r="R288" s="48"/>
      <x:c r="S288" s="48"/>
      <x:c r="T288" s="48"/>
      <x:c r="U288" s="48"/>
      <x:c r="V288" s="48"/>
    </x:row>
    <x:row r="289">
      <x:c r="A289" s="48"/>
      <x:c r="B289" s="48"/>
      <x:c r="C289" s="48" t="str">
        <x:f>IF(B289="","",IFERROR(INDEX(Adherents!$B$2:$B$301,MATCH(B289,Adherents!$A$2:$A$301,0))&amp;" "&amp;INDEX(Adherents!$C$2:$C$301,MATCH(B289,Adherents!$A$2:$A$301,0)),"ID inconnu"))</x:f>
      </x:c>
      <x:c r="D289" s="48"/>
      <x:c r="E289" s="50"/>
      <x:c r="F289" s="50"/>
      <x:c r="G289" s="50" t="str">
        <x:f>IF(E289="","",MAX(0,E289-F289))</x:f>
      </x:c>
      <x:c r="H289" s="150"/>
      <x:c r="I289" s="150"/>
      <x:c r="J289" s="48"/>
      <x:c r="K289" s="48" t="str">
        <x:f>IF(B289="","",IF(F289&gt;=E289,"Payée",IF(F289&gt;0,"Partielle",IF(H289&lt;TODAY(),"En retard","À venir"))))</x:f>
      </x:c>
      <x:c r="L289" s="48" t="n">
        <x:f>IF(OR(H289="",K289&lt;&gt;"En retard"),0,TODAY()-H289)</x:f>
        <x:v>0</x:v>
      </x:c>
      <x:c r="M289" s="48"/>
      <x:c r="N289" s="48"/>
      <x:c r="O289" s="48"/>
      <x:c r="P289" s="48"/>
      <x:c r="Q289" s="48"/>
      <x:c r="R289" s="48"/>
      <x:c r="S289" s="48"/>
      <x:c r="T289" s="48"/>
      <x:c r="U289" s="48"/>
      <x:c r="V289" s="48"/>
    </x:row>
    <x:row r="290">
      <x:c r="A290" s="48"/>
      <x:c r="B290" s="48"/>
      <x:c r="C290" s="48" t="str">
        <x:f>IF(B290="","",IFERROR(INDEX(Adherents!$B$2:$B$301,MATCH(B290,Adherents!$A$2:$A$301,0))&amp;" "&amp;INDEX(Adherents!$C$2:$C$301,MATCH(B290,Adherents!$A$2:$A$301,0)),"ID inconnu"))</x:f>
      </x:c>
      <x:c r="D290" s="48"/>
      <x:c r="E290" s="50"/>
      <x:c r="F290" s="50"/>
      <x:c r="G290" s="50" t="str">
        <x:f>IF(E290="","",MAX(0,E290-F290))</x:f>
      </x:c>
      <x:c r="H290" s="150"/>
      <x:c r="I290" s="150"/>
      <x:c r="J290" s="48"/>
      <x:c r="K290" s="48" t="str">
        <x:f>IF(B290="","",IF(F290&gt;=E290,"Payée",IF(F290&gt;0,"Partielle",IF(H290&lt;TODAY(),"En retard","À venir"))))</x:f>
      </x:c>
      <x:c r="L290" s="48" t="n">
        <x:f>IF(OR(H290="",K290&lt;&gt;"En retard"),0,TODAY()-H290)</x:f>
        <x:v>0</x:v>
      </x:c>
      <x:c r="M290" s="48"/>
      <x:c r="N290" s="48"/>
      <x:c r="O290" s="48"/>
      <x:c r="P290" s="48"/>
      <x:c r="Q290" s="48"/>
      <x:c r="R290" s="48"/>
      <x:c r="S290" s="48"/>
      <x:c r="T290" s="48"/>
      <x:c r="U290" s="48"/>
      <x:c r="V290" s="48"/>
    </x:row>
    <x:row r="291">
      <x:c r="A291" s="48"/>
      <x:c r="B291" s="48"/>
      <x:c r="C291" s="48" t="str">
        <x:f>IF(B291="","",IFERROR(INDEX(Adherents!$B$2:$B$301,MATCH(B291,Adherents!$A$2:$A$301,0))&amp;" "&amp;INDEX(Adherents!$C$2:$C$301,MATCH(B291,Adherents!$A$2:$A$301,0)),"ID inconnu"))</x:f>
      </x:c>
      <x:c r="D291" s="48"/>
      <x:c r="E291" s="50"/>
      <x:c r="F291" s="50"/>
      <x:c r="G291" s="50" t="str">
        <x:f>IF(E291="","",MAX(0,E291-F291))</x:f>
      </x:c>
      <x:c r="H291" s="150"/>
      <x:c r="I291" s="150"/>
      <x:c r="J291" s="48"/>
      <x:c r="K291" s="48" t="str">
        <x:f>IF(B291="","",IF(F291&gt;=E291,"Payée",IF(F291&gt;0,"Partielle",IF(H291&lt;TODAY(),"En retard","À venir"))))</x:f>
      </x:c>
      <x:c r="L291" s="48" t="n">
        <x:f>IF(OR(H291="",K291&lt;&gt;"En retard"),0,TODAY()-H291)</x:f>
        <x:v>0</x:v>
      </x:c>
      <x:c r="M291" s="48"/>
      <x:c r="N291" s="48"/>
      <x:c r="O291" s="48"/>
      <x:c r="P291" s="48"/>
      <x:c r="Q291" s="48"/>
      <x:c r="R291" s="48"/>
      <x:c r="S291" s="48"/>
      <x:c r="T291" s="48"/>
      <x:c r="U291" s="48"/>
      <x:c r="V291" s="48"/>
    </x:row>
    <x:row r="292">
      <x:c r="A292" s="48"/>
      <x:c r="B292" s="48"/>
      <x:c r="C292" s="48" t="str">
        <x:f>IF(B292="","",IFERROR(INDEX(Adherents!$B$2:$B$301,MATCH(B292,Adherents!$A$2:$A$301,0))&amp;" "&amp;INDEX(Adherents!$C$2:$C$301,MATCH(B292,Adherents!$A$2:$A$301,0)),"ID inconnu"))</x:f>
      </x:c>
      <x:c r="D292" s="48"/>
      <x:c r="E292" s="50"/>
      <x:c r="F292" s="50"/>
      <x:c r="G292" s="50" t="str">
        <x:f>IF(E292="","",MAX(0,E292-F292))</x:f>
      </x:c>
      <x:c r="H292" s="150"/>
      <x:c r="I292" s="150"/>
      <x:c r="J292" s="48"/>
      <x:c r="K292" s="48" t="str">
        <x:f>IF(B292="","",IF(F292&gt;=E292,"Payée",IF(F292&gt;0,"Partielle",IF(H292&lt;TODAY(),"En retard","À venir"))))</x:f>
      </x:c>
      <x:c r="L292" s="48" t="n">
        <x:f>IF(OR(H292="",K292&lt;&gt;"En retard"),0,TODAY()-H292)</x:f>
        <x:v>0</x:v>
      </x:c>
      <x:c r="M292" s="48"/>
      <x:c r="N292" s="48"/>
      <x:c r="O292" s="48"/>
      <x:c r="P292" s="48"/>
      <x:c r="Q292" s="48"/>
      <x:c r="R292" s="48"/>
      <x:c r="S292" s="48"/>
      <x:c r="T292" s="48"/>
      <x:c r="U292" s="48"/>
      <x:c r="V292" s="48"/>
    </x:row>
    <x:row r="293">
      <x:c r="A293" s="48"/>
      <x:c r="B293" s="48"/>
      <x:c r="C293" s="48" t="str">
        <x:f>IF(B293="","",IFERROR(INDEX(Adherents!$B$2:$B$301,MATCH(B293,Adherents!$A$2:$A$301,0))&amp;" "&amp;INDEX(Adherents!$C$2:$C$301,MATCH(B293,Adherents!$A$2:$A$301,0)),"ID inconnu"))</x:f>
      </x:c>
      <x:c r="D293" s="48"/>
      <x:c r="E293" s="50"/>
      <x:c r="F293" s="50"/>
      <x:c r="G293" s="50" t="str">
        <x:f>IF(E293="","",MAX(0,E293-F293))</x:f>
      </x:c>
      <x:c r="H293" s="150"/>
      <x:c r="I293" s="150"/>
      <x:c r="J293" s="48"/>
      <x:c r="K293" s="48" t="str">
        <x:f>IF(B293="","",IF(F293&gt;=E293,"Payée",IF(F293&gt;0,"Partielle",IF(H293&lt;TODAY(),"En retard","À venir"))))</x:f>
      </x:c>
      <x:c r="L293" s="48" t="n">
        <x:f>IF(OR(H293="",K293&lt;&gt;"En retard"),0,TODAY()-H293)</x:f>
        <x:v>0</x:v>
      </x:c>
      <x:c r="M293" s="48"/>
      <x:c r="N293" s="48"/>
      <x:c r="O293" s="48"/>
      <x:c r="P293" s="48"/>
      <x:c r="Q293" s="48"/>
      <x:c r="R293" s="48"/>
      <x:c r="S293" s="48"/>
      <x:c r="T293" s="48"/>
      <x:c r="U293" s="48"/>
      <x:c r="V293" s="48"/>
    </x:row>
    <x:row r="294">
      <x:c r="A294" s="48"/>
      <x:c r="B294" s="48"/>
      <x:c r="C294" s="48" t="str">
        <x:f>IF(B294="","",IFERROR(INDEX(Adherents!$B$2:$B$301,MATCH(B294,Adherents!$A$2:$A$301,0))&amp;" "&amp;INDEX(Adherents!$C$2:$C$301,MATCH(B294,Adherents!$A$2:$A$301,0)),"ID inconnu"))</x:f>
      </x:c>
      <x:c r="D294" s="48"/>
      <x:c r="E294" s="50"/>
      <x:c r="F294" s="50"/>
      <x:c r="G294" s="50" t="str">
        <x:f>IF(E294="","",MAX(0,E294-F294))</x:f>
      </x:c>
      <x:c r="H294" s="150"/>
      <x:c r="I294" s="150"/>
      <x:c r="J294" s="48"/>
      <x:c r="K294" s="48" t="str">
        <x:f>IF(B294="","",IF(F294&gt;=E294,"Payée",IF(F294&gt;0,"Partielle",IF(H294&lt;TODAY(),"En retard","À venir"))))</x:f>
      </x:c>
      <x:c r="L294" s="48" t="n">
        <x:f>IF(OR(H294="",K294&lt;&gt;"En retard"),0,TODAY()-H294)</x:f>
        <x:v>0</x:v>
      </x:c>
      <x:c r="M294" s="48"/>
      <x:c r="N294" s="48"/>
      <x:c r="O294" s="48"/>
      <x:c r="P294" s="48"/>
      <x:c r="Q294" s="48"/>
      <x:c r="R294" s="48"/>
      <x:c r="S294" s="48"/>
      <x:c r="T294" s="48"/>
      <x:c r="U294" s="48"/>
      <x:c r="V294" s="48"/>
    </x:row>
    <x:row r="295">
      <x:c r="A295" s="48"/>
      <x:c r="B295" s="48"/>
      <x:c r="C295" s="48" t="str">
        <x:f>IF(B295="","",IFERROR(INDEX(Adherents!$B$2:$B$301,MATCH(B295,Adherents!$A$2:$A$301,0))&amp;" "&amp;INDEX(Adherents!$C$2:$C$301,MATCH(B295,Adherents!$A$2:$A$301,0)),"ID inconnu"))</x:f>
      </x:c>
      <x:c r="D295" s="48"/>
      <x:c r="E295" s="50"/>
      <x:c r="F295" s="50"/>
      <x:c r="G295" s="50" t="str">
        <x:f>IF(E295="","",MAX(0,E295-F295))</x:f>
      </x:c>
      <x:c r="H295" s="150"/>
      <x:c r="I295" s="150"/>
      <x:c r="J295" s="48"/>
      <x:c r="K295" s="48" t="str">
        <x:f>IF(B295="","",IF(F295&gt;=E295,"Payée",IF(F295&gt;0,"Partielle",IF(H295&lt;TODAY(),"En retard","À venir"))))</x:f>
      </x:c>
      <x:c r="L295" s="48" t="n">
        <x:f>IF(OR(H295="",K295&lt;&gt;"En retard"),0,TODAY()-H295)</x:f>
        <x:v>0</x:v>
      </x:c>
      <x:c r="M295" s="48"/>
      <x:c r="N295" s="48"/>
      <x:c r="O295" s="48"/>
      <x:c r="P295" s="48"/>
      <x:c r="Q295" s="48"/>
      <x:c r="R295" s="48"/>
      <x:c r="S295" s="48"/>
      <x:c r="T295" s="48"/>
      <x:c r="U295" s="48"/>
      <x:c r="V295" s="48"/>
    </x:row>
    <x:row r="296">
      <x:c r="A296" s="48"/>
      <x:c r="B296" s="48"/>
      <x:c r="C296" s="48" t="str">
        <x:f>IF(B296="","",IFERROR(INDEX(Adherents!$B$2:$B$301,MATCH(B296,Adherents!$A$2:$A$301,0))&amp;" "&amp;INDEX(Adherents!$C$2:$C$301,MATCH(B296,Adherents!$A$2:$A$301,0)),"ID inconnu"))</x:f>
      </x:c>
      <x:c r="D296" s="48"/>
      <x:c r="E296" s="50"/>
      <x:c r="F296" s="50"/>
      <x:c r="G296" s="50" t="str">
        <x:f>IF(E296="","",MAX(0,E296-F296))</x:f>
      </x:c>
      <x:c r="H296" s="150"/>
      <x:c r="I296" s="150"/>
      <x:c r="J296" s="48"/>
      <x:c r="K296" s="48" t="str">
        <x:f>IF(B296="","",IF(F296&gt;=E296,"Payée",IF(F296&gt;0,"Partielle",IF(H296&lt;TODAY(),"En retard","À venir"))))</x:f>
      </x:c>
      <x:c r="L296" s="48" t="n">
        <x:f>IF(OR(H296="",K296&lt;&gt;"En retard"),0,TODAY()-H296)</x:f>
        <x:v>0</x:v>
      </x:c>
      <x:c r="M296" s="48"/>
      <x:c r="N296" s="48"/>
      <x:c r="O296" s="48"/>
      <x:c r="P296" s="48"/>
      <x:c r="Q296" s="48"/>
      <x:c r="R296" s="48"/>
      <x:c r="S296" s="48"/>
      <x:c r="T296" s="48"/>
      <x:c r="U296" s="48"/>
      <x:c r="V296" s="48"/>
    </x:row>
    <x:row r="297">
      <x:c r="A297" s="48"/>
      <x:c r="B297" s="48"/>
      <x:c r="C297" s="48" t="str">
        <x:f>IF(B297="","",IFERROR(INDEX(Adherents!$B$2:$B$301,MATCH(B297,Adherents!$A$2:$A$301,0))&amp;" "&amp;INDEX(Adherents!$C$2:$C$301,MATCH(B297,Adherents!$A$2:$A$301,0)),"ID inconnu"))</x:f>
      </x:c>
      <x:c r="D297" s="48"/>
      <x:c r="E297" s="50"/>
      <x:c r="F297" s="50"/>
      <x:c r="G297" s="50" t="str">
        <x:f>IF(E297="","",MAX(0,E297-F297))</x:f>
      </x:c>
      <x:c r="H297" s="150"/>
      <x:c r="I297" s="150"/>
      <x:c r="J297" s="48"/>
      <x:c r="K297" s="48" t="str">
        <x:f>IF(B297="","",IF(F297&gt;=E297,"Payée",IF(F297&gt;0,"Partielle",IF(H297&lt;TODAY(),"En retard","À venir"))))</x:f>
      </x:c>
      <x:c r="L297" s="48" t="n">
        <x:f>IF(OR(H297="",K297&lt;&gt;"En retard"),0,TODAY()-H297)</x:f>
        <x:v>0</x:v>
      </x:c>
      <x:c r="M297" s="48"/>
      <x:c r="N297" s="48"/>
      <x:c r="O297" s="48"/>
      <x:c r="P297" s="48"/>
      <x:c r="Q297" s="48"/>
      <x:c r="R297" s="48"/>
      <x:c r="S297" s="48"/>
      <x:c r="T297" s="48"/>
      <x:c r="U297" s="48"/>
      <x:c r="V297" s="48"/>
    </x:row>
    <x:row r="298">
      <x:c r="A298" s="48"/>
      <x:c r="B298" s="48"/>
      <x:c r="C298" s="48" t="str">
        <x:f>IF(B298="","",IFERROR(INDEX(Adherents!$B$2:$B$301,MATCH(B298,Adherents!$A$2:$A$301,0))&amp;" "&amp;INDEX(Adherents!$C$2:$C$301,MATCH(B298,Adherents!$A$2:$A$301,0)),"ID inconnu"))</x:f>
      </x:c>
      <x:c r="D298" s="48"/>
      <x:c r="E298" s="50"/>
      <x:c r="F298" s="50"/>
      <x:c r="G298" s="50" t="str">
        <x:f>IF(E298="","",MAX(0,E298-F298))</x:f>
      </x:c>
      <x:c r="H298" s="150"/>
      <x:c r="I298" s="150"/>
      <x:c r="J298" s="48"/>
      <x:c r="K298" s="48" t="str">
        <x:f>IF(B298="","",IF(F298&gt;=E298,"Payée",IF(F298&gt;0,"Partielle",IF(H298&lt;TODAY(),"En retard","À venir"))))</x:f>
      </x:c>
      <x:c r="L298" s="48" t="n">
        <x:f>IF(OR(H298="",K298&lt;&gt;"En retard"),0,TODAY()-H298)</x:f>
        <x:v>0</x:v>
      </x:c>
      <x:c r="M298" s="48"/>
      <x:c r="N298" s="48"/>
      <x:c r="O298" s="48"/>
      <x:c r="P298" s="48"/>
      <x:c r="Q298" s="48"/>
      <x:c r="R298" s="48"/>
      <x:c r="S298" s="48"/>
      <x:c r="T298" s="48"/>
      <x:c r="U298" s="48"/>
      <x:c r="V298" s="48"/>
    </x:row>
    <x:row r="299">
      <x:c r="A299" s="48"/>
      <x:c r="B299" s="48"/>
      <x:c r="C299" s="48" t="str">
        <x:f>IF(B299="","",IFERROR(INDEX(Adherents!$B$2:$B$301,MATCH(B299,Adherents!$A$2:$A$301,0))&amp;" "&amp;INDEX(Adherents!$C$2:$C$301,MATCH(B299,Adherents!$A$2:$A$301,0)),"ID inconnu"))</x:f>
      </x:c>
      <x:c r="D299" s="48"/>
      <x:c r="E299" s="50"/>
      <x:c r="F299" s="50"/>
      <x:c r="G299" s="50" t="str">
        <x:f>IF(E299="","",MAX(0,E299-F299))</x:f>
      </x:c>
      <x:c r="H299" s="150"/>
      <x:c r="I299" s="150"/>
      <x:c r="J299" s="48"/>
      <x:c r="K299" s="48" t="str">
        <x:f>IF(B299="","",IF(F299&gt;=E299,"Payée",IF(F299&gt;0,"Partielle",IF(H299&lt;TODAY(),"En retard","À venir"))))</x:f>
      </x:c>
      <x:c r="L299" s="48" t="n">
        <x:f>IF(OR(H299="",K299&lt;&gt;"En retard"),0,TODAY()-H299)</x:f>
        <x:v>0</x:v>
      </x:c>
      <x:c r="M299" s="48"/>
      <x:c r="N299" s="48"/>
      <x:c r="O299" s="48"/>
      <x:c r="P299" s="48"/>
      <x:c r="Q299" s="48"/>
      <x:c r="R299" s="48"/>
      <x:c r="S299" s="48"/>
      <x:c r="T299" s="48"/>
      <x:c r="U299" s="48"/>
      <x:c r="V299" s="48"/>
    </x:row>
    <x:row r="300">
      <x:c r="A300" s="48"/>
      <x:c r="B300" s="48"/>
      <x:c r="C300" s="48" t="str">
        <x:f>IF(B300="","",IFERROR(INDEX(Adherents!$B$2:$B$301,MATCH(B300,Adherents!$A$2:$A$301,0))&amp;" "&amp;INDEX(Adherents!$C$2:$C$301,MATCH(B300,Adherents!$A$2:$A$301,0)),"ID inconnu"))</x:f>
      </x:c>
      <x:c r="D300" s="48"/>
      <x:c r="E300" s="50"/>
      <x:c r="F300" s="50"/>
      <x:c r="G300" s="50" t="str">
        <x:f>IF(E300="","",MAX(0,E300-F300))</x:f>
      </x:c>
      <x:c r="H300" s="150"/>
      <x:c r="I300" s="150"/>
      <x:c r="J300" s="48"/>
      <x:c r="K300" s="48" t="str">
        <x:f>IF(B300="","",IF(F300&gt;=E300,"Payée",IF(F300&gt;0,"Partielle",IF(H300&lt;TODAY(),"En retard","À venir"))))</x:f>
      </x:c>
      <x:c r="L300" s="48" t="n">
        <x:f>IF(OR(H300="",K300&lt;&gt;"En retard"),0,TODAY()-H300)</x:f>
        <x:v>0</x:v>
      </x:c>
      <x:c r="M300" s="48"/>
      <x:c r="N300" s="48"/>
      <x:c r="O300" s="48"/>
      <x:c r="P300" s="48"/>
      <x:c r="Q300" s="48"/>
      <x:c r="R300" s="48"/>
      <x:c r="S300" s="48"/>
      <x:c r="T300" s="48"/>
      <x:c r="U300" s="48"/>
      <x:c r="V300" s="48"/>
    </x:row>
    <x:row r="301">
      <x:c r="A301" s="48"/>
      <x:c r="B301" s="48"/>
      <x:c r="C301" s="48" t="str">
        <x:f>IF(B301="","",IFERROR(INDEX(Adherents!$B$2:$B$301,MATCH(B301,Adherents!$A$2:$A$301,0))&amp;" "&amp;INDEX(Adherents!$C$2:$C$301,MATCH(B301,Adherents!$A$2:$A$301,0)),"ID inconnu"))</x:f>
      </x:c>
      <x:c r="D301" s="48"/>
      <x:c r="E301" s="50"/>
      <x:c r="F301" s="50"/>
      <x:c r="G301" s="50" t="str">
        <x:f>IF(E301="","",MAX(0,E301-F301))</x:f>
      </x:c>
      <x:c r="H301" s="150"/>
      <x:c r="I301" s="150"/>
      <x:c r="J301" s="48"/>
      <x:c r="K301" s="48" t="str">
        <x:f>IF(B301="","",IF(F301&gt;=E301,"Payée",IF(F301&gt;0,"Partielle",IF(H301&lt;TODAY(),"En retard","À venir"))))</x:f>
      </x:c>
      <x:c r="L301" s="48" t="n">
        <x:f>IF(OR(H301="",K301&lt;&gt;"En retard"),0,TODAY()-H301)</x:f>
        <x:v>0</x:v>
      </x:c>
      <x:c r="M301" s="48"/>
      <x:c r="N301" s="48"/>
      <x:c r="O301" s="48"/>
      <x:c r="P301" s="48"/>
      <x:c r="Q301" s="48"/>
      <x:c r="R301" s="48"/>
      <x:c r="S301" s="48"/>
      <x:c r="T301" s="48"/>
      <x:c r="U301" s="48"/>
      <x:c r="V301" s="48"/>
    </x:row>
  </x:sheetData>
  <x:conditionalFormatting sqref="K2:K301">
    <x:cfRule type="expression" dxfId="3" priority="1">
      <x:formula>K2="Payée"</x:formula>
    </x:cfRule>
    <x:cfRule type="expression" dxfId="4" priority="2">
      <x:formula>K2="Partielle"</x:formula>
    </x:cfRule>
    <x:cfRule type="expression" dxfId="5" priority="3">
      <x:formula>K2="En retard"</x:formula>
    </x:cfRule>
  </x:conditionalFormatting>
  <x:conditionalFormatting sqref="G2:G301">
    <x:cfRule type="dataBar" priority="4">
      <x:dataBar>
        <x:cfvo type="min"/>
        <x:cfvo type="max"/>
        <x:color rgb="FFEB5757"/>
      </x:dataBar>
      <x:extLst>
        <x:ext xmlns:x14="http://schemas.microsoft.com/office/spreadsheetml/2009/9/main" uri="{B025F937-C7B1-47D3-B67F-A62EFF666E3E}">
          <x14:id>{629AE7D9-CC2A-0D9B-E9F7-4F32E442BBEF}</x14:id>
        </x:ext>
      </x:extLst>
    </x:cfRule>
  </x:conditionalFormatting>
  <x:dataValidations count="3">
    <x:dataValidation type="list" sqref="D2:D301">
      <x:formula1>Parametres!$H$4:$H$7</x:formula1>
    </x:dataValidation>
    <x:dataValidation type="list" sqref="J2:J301">
      <x:formula1>Parametres!$C$4:$C$9</x:formula1>
    </x:dataValidation>
    <x:dataValidation type="list" sqref="N2:N301">
      <x:formula1>"Oui,Non"</x:formula1>
    </x:dataValidation>
  </x:dataValidations>
  <x:pageMargins left="0.7" right="0.7" top="0.75" bottom="0.75" header="0.3" footer="0.3"/>
  <x:tableParts count="1">
    <x:tablePart xmlns:r="http://schemas.openxmlformats.org/officeDocument/2006/relationships" r:id="Rdbe79ac7db32431b"/>
  </x:tableParts>
  <x:extLst>
    <x:ext xmlns:x14="http://schemas.microsoft.com/office/spreadsheetml/2009/9/main" xmlns:xm="http://schemas.microsoft.com/office/excel/2006/main" uri="{78C0D931-6437-407d-A8EE-F0AAD7539E65}">
      <x14:conditionalFormattings>
        <x14:conditionalFormatting>
          <x14:cfRule type="dataBar" priority="4" id="{629AE7D9-CC2A-0D9B-E9F7-4F32E442BBEF}">
            <x14:dataBar gradient="1">
              <x14:cfvo type="min"/>
              <x14:cfvo type="max"/>
              <x14:fillColor rgb="FFEB5757"/>
            </x14:dataBar>
          </x14:cfRule>
          <xm:sqref>G2:G301</xm:sqref>
        </x14:conditionalFormatting>
      </x14:conditionalFormattings>
    </x:ext>
  </x:extLst>
</x:worksheet>
</file>

<file path=xl/worksheets/sheet4.xml><?xml version="1.0" encoding="utf-8"?>
<x:worksheet xmlns:x="http://schemas.openxmlformats.org/spreadsheetml/2006/main">
  <x:sheetFormatPr defaultRowHeight="15"/>
  <x:cols>
    <x:col min="1" max="1" width="16" hidden="0" customWidth="1"/>
    <x:col min="2" max="2" width="23" hidden="0" customWidth="1"/>
    <x:col min="3" max="3" width="16" hidden="0" customWidth="1"/>
    <x:col min="4" max="4" width="16" hidden="0" customWidth="1"/>
    <x:col min="5" max="5" width="16" hidden="0" customWidth="1"/>
    <x:col min="6" max="6" width="16" hidden="0" customWidth="1"/>
    <x:col min="7" max="7" width="16" hidden="0" customWidth="1"/>
    <x:col min="8" max="8" width="16" hidden="0" customWidth="1"/>
    <x:col min="9" max="9" width="16" hidden="0" customWidth="1"/>
    <x:col min="10" max="10" width="16" hidden="0" customWidth="1"/>
    <x:col min="11" max="11" width="16" hidden="0" customWidth="1"/>
    <x:col min="12" max="12" width="16" hidden="0" customWidth="1"/>
    <x:col min="13" max="13" width="16" hidden="0" customWidth="1"/>
    <x:col min="14" max="14" width="16" hidden="0" customWidth="1"/>
    <x:col min="15" max="15" width="28" hidden="0" customWidth="1"/>
  </x:cols>
  <x:sheetData>
    <x:row r="1">
      <x:c r="A1" s="149" t="str">
        <x:v>ID adhérent</x:v>
      </x:c>
      <x:c r="B1" s="149" t="str">
        <x:v>Nom complet</x:v>
      </x:c>
      <x:c r="C1" s="149" t="str">
        <x:v>Saison actuelle</x:v>
      </x:c>
      <x:c r="D1" s="149" t="str">
        <x:v>Date adhésion</x:v>
      </x:c>
      <x:c r="E1" s="149" t="str">
        <x:v>Statut actuel</x:v>
      </x:c>
      <x:c r="F1" s="149" t="str">
        <x:v>Date fin adhésion</x:v>
      </x:c>
      <x:c r="G1" s="149" t="str">
        <x:v>Jours restants</x:v>
      </x:c>
      <x:c r="H1" s="149" t="str">
        <x:v>Priorité</x:v>
      </x:c>
      <x:c r="I1" s="149" t="str">
        <x:v>Contacté</x:v>
      </x:c>
      <x:c r="J1" s="149" t="str">
        <x:v>Date contact</x:v>
      </x:c>
      <x:c r="K1" s="149" t="str">
        <x:v>Décision</x:v>
      </x:c>
      <x:c r="L1" s="149" t="str">
        <x:v>Nouvelle saison</x:v>
      </x:c>
      <x:c r="M1" s="149" t="str">
        <x:v>Date renouvellement</x:v>
      </x:c>
      <x:c r="N1" s="149" t="str">
        <x:v>Responsable</x:v>
      </x:c>
      <x:c r="O1" s="149" t="str">
        <x:v>Commentaire</x:v>
      </x:c>
      <x:c r="P1" s="48"/>
      <x:c r="Q1" s="48"/>
      <x:c r="R1" s="48"/>
      <x:c r="S1" s="48"/>
      <x:c r="T1" s="48"/>
      <x:c r="U1" s="48"/>
      <x:c r="V1" s="48"/>
    </x:row>
    <x:row r="2">
      <x:c r="A2" s="48" t="str">
        <x:f>IF(Adherents!A2="","",Adherents!A2)</x:f>
        <x:v>ADH-0001</x:v>
      </x:c>
      <x:c r="B2" s="48" t="str">
        <x:f>IF(A2="","",Adherents!B2&amp;" "&amp;Adherents!C2)</x:f>
        <x:v>Martin Élodie</x:v>
      </x:c>
      <x:c r="C2" s="48" t="str">
        <x:f>IF(A2="","",Adherents!M2)</x:f>
        <x:v>2026-2027</x:v>
      </x:c>
      <x:c r="D2" s="150" t="n">
        <x:f>IF(A2="","",Adherents!L2)</x:f>
        <x:v>46204</x:v>
      </x:c>
      <x:c r="E2" s="48" t="str">
        <x:f>IF(A2="","",Adherents!P2)</x:f>
        <x:v>Actif</x:v>
      </x:c>
      <x:c r="F2" s="150" t="n">
        <x:f>IF(D2="","",EDATE(D2,12))</x:f>
        <x:v>46569</x:v>
      </x:c>
      <x:c r="G2" s="48" t="n">
        <x:f>IF(F2="","",F2-TODAY())</x:f>
        <x:v>354</x:v>
      </x:c>
      <x:c r="H2" s="48" t="str">
        <x:f>IF(A2="","",IF(G2&lt;0,"Expirée",IF(G2&lt;=30,"Urgente",IF(G2&lt;=60,"À anticiper","Normale"))))</x:f>
        <x:v>Normale</x:v>
      </x:c>
      <x:c r="I2" s="48"/>
      <x:c r="J2" s="150"/>
      <x:c r="K2" s="48"/>
      <x:c r="L2" s="48"/>
      <x:c r="M2" s="150"/>
      <x:c r="N2" s="48"/>
      <x:c r="O2" s="48"/>
      <x:c r="P2" s="48"/>
      <x:c r="Q2" s="48"/>
      <x:c r="R2" s="48"/>
      <x:c r="S2" s="48"/>
      <x:c r="T2" s="48"/>
      <x:c r="U2" s="48"/>
      <x:c r="V2" s="48"/>
    </x:row>
    <x:row r="3">
      <x:c r="A3" s="48" t="str">
        <x:f>IF(Adherents!A3="","",Adherents!A3)</x:f>
        <x:v>ADH-0002</x:v>
      </x:c>
      <x:c r="B3" s="48" t="str">
        <x:f>IF(A3="","",Adherents!B3&amp;" "&amp;Adherents!C3)</x:f>
        <x:v>Dubois Thomas</x:v>
      </x:c>
      <x:c r="C3" s="48" t="str">
        <x:f>IF(A3="","",Adherents!M3)</x:f>
        <x:v>2026-2027</x:v>
      </x:c>
      <x:c r="D3" s="150" t="n">
        <x:f>IF(A3="","",Adherents!L3)</x:f>
        <x:v>46205</x:v>
      </x:c>
      <x:c r="E3" s="48" t="str">
        <x:f>IF(A3="","",Adherents!P3)</x:f>
        <x:v>Actif</x:v>
      </x:c>
      <x:c r="F3" s="150" t="n">
        <x:f>IF(D3="","",EDATE(D3,12))</x:f>
        <x:v>46570</x:v>
      </x:c>
      <x:c r="G3" s="48" t="n">
        <x:f>IF(F3="","",F3-TODAY())</x:f>
        <x:v>355</x:v>
      </x:c>
      <x:c r="H3" s="48" t="str">
        <x:f>IF(A3="","",IF(G3&lt;0,"Expirée",IF(G3&lt;=30,"Urgente",IF(G3&lt;=60,"À anticiper","Normale"))))</x:f>
        <x:v>Normale</x:v>
      </x:c>
      <x:c r="I3" s="48"/>
      <x:c r="J3" s="150"/>
      <x:c r="K3" s="48"/>
      <x:c r="L3" s="48"/>
      <x:c r="M3" s="150"/>
      <x:c r="N3" s="48"/>
      <x:c r="O3" s="48"/>
      <x:c r="P3" s="48"/>
      <x:c r="Q3" s="48"/>
      <x:c r="R3" s="48"/>
      <x:c r="S3" s="48"/>
      <x:c r="T3" s="48"/>
      <x:c r="U3" s="48"/>
      <x:c r="V3" s="48"/>
    </x:row>
    <x:row r="4">
      <x:c r="A4" s="48" t="str">
        <x:f>IF(Adherents!A4="","",Adherents!A4)</x:f>
        <x:v>ADH-0003</x:v>
      </x:c>
      <x:c r="B4" s="48" t="str">
        <x:f>IF(A4="","",Adherents!B4&amp;" "&amp;Adherents!C4)</x:f>
        <x:v>Bernard Camille</x:v>
      </x:c>
      <x:c r="C4" s="48" t="str">
        <x:f>IF(A4="","",Adherents!M4)</x:f>
        <x:v>2026-2027</x:v>
      </x:c>
      <x:c r="D4" s="150" t="n">
        <x:f>IF(A4="","",Adherents!L4)</x:f>
        <x:v>46207</x:v>
      </x:c>
      <x:c r="E4" s="48" t="str">
        <x:f>IF(A4="","",Adherents!P4)</x:f>
        <x:v>Actif</x:v>
      </x:c>
      <x:c r="F4" s="150" t="n">
        <x:f>IF(D4="","",EDATE(D4,12))</x:f>
        <x:v>46572</x:v>
      </x:c>
      <x:c r="G4" s="48" t="n">
        <x:f>IF(F4="","",F4-TODAY())</x:f>
        <x:v>357</x:v>
      </x:c>
      <x:c r="H4" s="48" t="str">
        <x:f>IF(A4="","",IF(G4&lt;0,"Expirée",IF(G4&lt;=30,"Urgente",IF(G4&lt;=60,"À anticiper","Normale"))))</x:f>
        <x:v>Normale</x:v>
      </x:c>
      <x:c r="I4" s="48"/>
      <x:c r="J4" s="150"/>
      <x:c r="K4" s="48"/>
      <x:c r="L4" s="48"/>
      <x:c r="M4" s="150"/>
      <x:c r="N4" s="48"/>
      <x:c r="O4" s="48"/>
      <x:c r="P4" s="48"/>
      <x:c r="Q4" s="48"/>
      <x:c r="R4" s="48"/>
      <x:c r="S4" s="48"/>
      <x:c r="T4" s="48"/>
      <x:c r="U4" s="48"/>
      <x:c r="V4" s="48"/>
    </x:row>
    <x:row r="5">
      <x:c r="A5" s="48" t="str">
        <x:f>IF(Adherents!A5="","",Adherents!A5)</x:f>
        <x:v>ADH-0004</x:v>
      </x:c>
      <x:c r="B5" s="48" t="str">
        <x:f>IF(A5="","",Adherents!B5&amp;" "&amp;Adherents!C5)</x:f>
        <x:v>Lefèvre Michel</x:v>
      </x:c>
      <x:c r="C5" s="48" t="str">
        <x:f>IF(A5="","",Adherents!M5)</x:f>
        <x:v>2026-2027</x:v>
      </x:c>
      <x:c r="D5" s="150" t="n">
        <x:f>IF(A5="","",Adherents!L5)</x:f>
        <x:v>46188</x:v>
      </x:c>
      <x:c r="E5" s="48" t="str">
        <x:f>IF(A5="","",Adherents!P5)</x:f>
        <x:v>Actif</x:v>
      </x:c>
      <x:c r="F5" s="150" t="n">
        <x:f>IF(D5="","",EDATE(D5,12))</x:f>
        <x:v>46553</x:v>
      </x:c>
      <x:c r="G5" s="48" t="n">
        <x:f>IF(F5="","",F5-TODAY())</x:f>
        <x:v>338</x:v>
      </x:c>
      <x:c r="H5" s="48" t="str">
        <x:f>IF(A5="","",IF(G5&lt;0,"Expirée",IF(G5&lt;=30,"Urgente",IF(G5&lt;=60,"À anticiper","Normale"))))</x:f>
        <x:v>Normale</x:v>
      </x:c>
      <x:c r="I5" s="48"/>
      <x:c r="J5" s="150"/>
      <x:c r="K5" s="48"/>
      <x:c r="L5" s="48"/>
      <x:c r="M5" s="150"/>
      <x:c r="N5" s="48"/>
      <x:c r="O5" s="48"/>
      <x:c r="P5" s="48"/>
      <x:c r="Q5" s="48"/>
      <x:c r="R5" s="48"/>
      <x:c r="S5" s="48"/>
      <x:c r="T5" s="48"/>
      <x:c r="U5" s="48"/>
      <x:c r="V5" s="48"/>
    </x:row>
    <x:row r="6">
      <x:c r="A6" s="48" t="str">
        <x:f>IF(Adherents!A6="","",Adherents!A6)</x:f>
        <x:v>ADH-0005</x:v>
      </x:c>
      <x:c r="B6" s="48" t="str">
        <x:f>IF(A6="","",Adherents!B6&amp;" "&amp;Adherents!C6)</x:f>
        <x:v>Moreau Lucie</x:v>
      </x:c>
      <x:c r="C6" s="48" t="str">
        <x:f>IF(A6="","",Adherents!M6)</x:f>
        <x:v>2025-2026</x:v>
      </x:c>
      <x:c r="D6" s="150" t="n">
        <x:f>IF(A6="","",Adherents!L6)</x:f>
        <x:v>45905</x:v>
      </x:c>
      <x:c r="E6" s="48" t="str">
        <x:f>IF(A6="","",Adherents!P6)</x:f>
        <x:v>Inactif</x:v>
      </x:c>
      <x:c r="F6" s="150" t="n">
        <x:f>IF(D6="","",EDATE(D6,12))</x:f>
        <x:v>46270</x:v>
      </x:c>
      <x:c r="G6" s="48" t="n">
        <x:f>IF(F6="","",F6-TODAY())</x:f>
        <x:v>55</x:v>
      </x:c>
      <x:c r="H6" s="48" t="str">
        <x:f>IF(A6="","",IF(G6&lt;0,"Expirée",IF(G6&lt;=30,"Urgente",IF(G6&lt;=60,"À anticiper","Normale"))))</x:f>
        <x:v>À anticiper</x:v>
      </x:c>
      <x:c r="I6" s="48"/>
      <x:c r="J6" s="150"/>
      <x:c r="K6" s="48"/>
      <x:c r="L6" s="48"/>
      <x:c r="M6" s="150"/>
      <x:c r="N6" s="48"/>
      <x:c r="O6" s="48"/>
      <x:c r="P6" s="48"/>
      <x:c r="Q6" s="48"/>
      <x:c r="R6" s="48"/>
      <x:c r="S6" s="48"/>
      <x:c r="T6" s="48"/>
      <x:c r="U6" s="48"/>
      <x:c r="V6" s="48"/>
    </x:row>
    <x:row r="7">
      <x:c r="A7" s="48" t="str">
        <x:f>IF(Adherents!A7="","",Adherents!A7)</x:f>
      </x:c>
      <x:c r="B7" s="48" t="str">
        <x:f>IF(A7="","",Adherents!B7&amp;" "&amp;Adherents!C7)</x:f>
      </x:c>
      <x:c r="C7" s="48" t="str">
        <x:f>IF(A7="","",Adherents!M7)</x:f>
      </x:c>
      <x:c r="D7" s="150" t="str">
        <x:f>IF(A7="","",Adherents!L7)</x:f>
      </x:c>
      <x:c r="E7" s="48" t="str">
        <x:f>IF(A7="","",Adherents!P7)</x:f>
      </x:c>
      <x:c r="F7" s="150" t="str">
        <x:f>IF(D7="","",EDATE(D7,12))</x:f>
      </x:c>
      <x:c r="G7" s="48" t="str">
        <x:f>IF(F7="","",F7-TODAY())</x:f>
      </x:c>
      <x:c r="H7" s="48" t="str">
        <x:f>IF(A7="","",IF(G7&lt;0,"Expirée",IF(G7&lt;=30,"Urgente",IF(G7&lt;=60,"À anticiper","Normale"))))</x:f>
      </x:c>
      <x:c r="I7" s="48"/>
      <x:c r="J7" s="150"/>
      <x:c r="K7" s="48"/>
      <x:c r="L7" s="48"/>
      <x:c r="M7" s="150"/>
      <x:c r="N7" s="48"/>
      <x:c r="O7" s="48"/>
      <x:c r="P7" s="48"/>
      <x:c r="Q7" s="48"/>
      <x:c r="R7" s="48"/>
      <x:c r="S7" s="48"/>
      <x:c r="T7" s="48"/>
      <x:c r="U7" s="48"/>
      <x:c r="V7" s="48"/>
    </x:row>
    <x:row r="8">
      <x:c r="A8" s="48" t="str">
        <x:f>IF(Adherents!A8="","",Adherents!A8)</x:f>
      </x:c>
      <x:c r="B8" s="48" t="str">
        <x:f>IF(A8="","",Adherents!B8&amp;" "&amp;Adherents!C8)</x:f>
      </x:c>
      <x:c r="C8" s="48" t="str">
        <x:f>IF(A8="","",Adherents!M8)</x:f>
      </x:c>
      <x:c r="D8" s="150" t="str">
        <x:f>IF(A8="","",Adherents!L8)</x:f>
      </x:c>
      <x:c r="E8" s="48" t="str">
        <x:f>IF(A8="","",Adherents!P8)</x:f>
      </x:c>
      <x:c r="F8" s="150" t="str">
        <x:f>IF(D8="","",EDATE(D8,12))</x:f>
      </x:c>
      <x:c r="G8" s="48" t="str">
        <x:f>IF(F8="","",F8-TODAY())</x:f>
      </x:c>
      <x:c r="H8" s="48" t="str">
        <x:f>IF(A8="","",IF(G8&lt;0,"Expirée",IF(G8&lt;=30,"Urgente",IF(G8&lt;=60,"À anticiper","Normale"))))</x:f>
      </x:c>
      <x:c r="I8" s="48"/>
      <x:c r="J8" s="150"/>
      <x:c r="K8" s="48"/>
      <x:c r="L8" s="48"/>
      <x:c r="M8" s="150"/>
      <x:c r="N8" s="48"/>
      <x:c r="O8" s="48"/>
      <x:c r="P8" s="48"/>
      <x:c r="Q8" s="48"/>
      <x:c r="R8" s="48"/>
      <x:c r="S8" s="48"/>
      <x:c r="T8" s="48"/>
      <x:c r="U8" s="48"/>
      <x:c r="V8" s="48"/>
    </x:row>
    <x:row r="9">
      <x:c r="A9" s="48" t="str">
        <x:f>IF(Adherents!A9="","",Adherents!A9)</x:f>
      </x:c>
      <x:c r="B9" s="48" t="str">
        <x:f>IF(A9="","",Adherents!B9&amp;" "&amp;Adherents!C9)</x:f>
      </x:c>
      <x:c r="C9" s="48" t="str">
        <x:f>IF(A9="","",Adherents!M9)</x:f>
      </x:c>
      <x:c r="D9" s="150" t="str">
        <x:f>IF(A9="","",Adherents!L9)</x:f>
      </x:c>
      <x:c r="E9" s="48" t="str">
        <x:f>IF(A9="","",Adherents!P9)</x:f>
      </x:c>
      <x:c r="F9" s="150" t="str">
        <x:f>IF(D9="","",EDATE(D9,12))</x:f>
      </x:c>
      <x:c r="G9" s="48" t="str">
        <x:f>IF(F9="","",F9-TODAY())</x:f>
      </x:c>
      <x:c r="H9" s="48" t="str">
        <x:f>IF(A9="","",IF(G9&lt;0,"Expirée",IF(G9&lt;=30,"Urgente",IF(G9&lt;=60,"À anticiper","Normale"))))</x:f>
      </x:c>
      <x:c r="I9" s="48"/>
      <x:c r="J9" s="150"/>
      <x:c r="K9" s="48"/>
      <x:c r="L9" s="48"/>
      <x:c r="M9" s="150"/>
      <x:c r="N9" s="48"/>
      <x:c r="O9" s="48"/>
      <x:c r="P9" s="48"/>
      <x:c r="Q9" s="48"/>
      <x:c r="R9" s="48"/>
      <x:c r="S9" s="48"/>
      <x:c r="T9" s="48"/>
      <x:c r="U9" s="48"/>
      <x:c r="V9" s="48"/>
    </x:row>
    <x:row r="10">
      <x:c r="A10" s="48" t="str">
        <x:f>IF(Adherents!A10="","",Adherents!A10)</x:f>
      </x:c>
      <x:c r="B10" s="48" t="str">
        <x:f>IF(A10="","",Adherents!B10&amp;" "&amp;Adherents!C10)</x:f>
      </x:c>
      <x:c r="C10" s="48" t="str">
        <x:f>IF(A10="","",Adherents!M10)</x:f>
      </x:c>
      <x:c r="D10" s="150" t="str">
        <x:f>IF(A10="","",Adherents!L10)</x:f>
      </x:c>
      <x:c r="E10" s="48" t="str">
        <x:f>IF(A10="","",Adherents!P10)</x:f>
      </x:c>
      <x:c r="F10" s="150" t="str">
        <x:f>IF(D10="","",EDATE(D10,12))</x:f>
      </x:c>
      <x:c r="G10" s="48" t="str">
        <x:f>IF(F10="","",F10-TODAY())</x:f>
      </x:c>
      <x:c r="H10" s="48" t="str">
        <x:f>IF(A10="","",IF(G10&lt;0,"Expirée",IF(G10&lt;=30,"Urgente",IF(G10&lt;=60,"À anticiper","Normale"))))</x:f>
      </x:c>
      <x:c r="I10" s="48"/>
      <x:c r="J10" s="150"/>
      <x:c r="K10" s="48"/>
      <x:c r="L10" s="48"/>
      <x:c r="M10" s="150"/>
      <x:c r="N10" s="48"/>
      <x:c r="O10" s="48"/>
      <x:c r="P10" s="48"/>
      <x:c r="Q10" s="48"/>
      <x:c r="R10" s="48"/>
      <x:c r="S10" s="48"/>
      <x:c r="T10" s="48"/>
      <x:c r="U10" s="48"/>
      <x:c r="V10" s="48"/>
    </x:row>
    <x:row r="11">
      <x:c r="A11" s="48" t="str">
        <x:f>IF(Adherents!A11="","",Adherents!A11)</x:f>
      </x:c>
      <x:c r="B11" s="48" t="str">
        <x:f>IF(A11="","",Adherents!B11&amp;" "&amp;Adherents!C11)</x:f>
      </x:c>
      <x:c r="C11" s="48" t="str">
        <x:f>IF(A11="","",Adherents!M11)</x:f>
      </x:c>
      <x:c r="D11" s="150" t="str">
        <x:f>IF(A11="","",Adherents!L11)</x:f>
      </x:c>
      <x:c r="E11" s="48" t="str">
        <x:f>IF(A11="","",Adherents!P11)</x:f>
      </x:c>
      <x:c r="F11" s="150" t="str">
        <x:f>IF(D11="","",EDATE(D11,12))</x:f>
      </x:c>
      <x:c r="G11" s="48" t="str">
        <x:f>IF(F11="","",F11-TODAY())</x:f>
      </x:c>
      <x:c r="H11" s="48" t="str">
        <x:f>IF(A11="","",IF(G11&lt;0,"Expirée",IF(G11&lt;=30,"Urgente",IF(G11&lt;=60,"À anticiper","Normale"))))</x:f>
      </x:c>
      <x:c r="I11" s="48"/>
      <x:c r="J11" s="150"/>
      <x:c r="K11" s="48"/>
      <x:c r="L11" s="48"/>
      <x:c r="M11" s="150"/>
      <x:c r="N11" s="48"/>
      <x:c r="O11" s="48"/>
      <x:c r="P11" s="48"/>
      <x:c r="Q11" s="48"/>
      <x:c r="R11" s="48"/>
      <x:c r="S11" s="48"/>
      <x:c r="T11" s="48"/>
      <x:c r="U11" s="48"/>
      <x:c r="V11" s="48"/>
    </x:row>
    <x:row r="12">
      <x:c r="A12" s="48" t="str">
        <x:f>IF(Adherents!A12="","",Adherents!A12)</x:f>
      </x:c>
      <x:c r="B12" s="48" t="str">
        <x:f>IF(A12="","",Adherents!B12&amp;" "&amp;Adherents!C12)</x:f>
      </x:c>
      <x:c r="C12" s="48" t="str">
        <x:f>IF(A12="","",Adherents!M12)</x:f>
      </x:c>
      <x:c r="D12" s="150" t="str">
        <x:f>IF(A12="","",Adherents!L12)</x:f>
      </x:c>
      <x:c r="E12" s="48" t="str">
        <x:f>IF(A12="","",Adherents!P12)</x:f>
      </x:c>
      <x:c r="F12" s="150" t="str">
        <x:f>IF(D12="","",EDATE(D12,12))</x:f>
      </x:c>
      <x:c r="G12" s="48" t="str">
        <x:f>IF(F12="","",F12-TODAY())</x:f>
      </x:c>
      <x:c r="H12" s="48" t="str">
        <x:f>IF(A12="","",IF(G12&lt;0,"Expirée",IF(G12&lt;=30,"Urgente",IF(G12&lt;=60,"À anticiper","Normale"))))</x:f>
      </x:c>
      <x:c r="I12" s="48"/>
      <x:c r="J12" s="150"/>
      <x:c r="K12" s="48"/>
      <x:c r="L12" s="48"/>
      <x:c r="M12" s="150"/>
      <x:c r="N12" s="48"/>
      <x:c r="O12" s="48"/>
      <x:c r="P12" s="48"/>
      <x:c r="Q12" s="48"/>
      <x:c r="R12" s="48"/>
      <x:c r="S12" s="48"/>
      <x:c r="T12" s="48"/>
      <x:c r="U12" s="48"/>
      <x:c r="V12" s="48"/>
    </x:row>
    <x:row r="13">
      <x:c r="A13" s="48" t="str">
        <x:f>IF(Adherents!A13="","",Adherents!A13)</x:f>
      </x:c>
      <x:c r="B13" s="48" t="str">
        <x:f>IF(A13="","",Adherents!B13&amp;" "&amp;Adherents!C13)</x:f>
      </x:c>
      <x:c r="C13" s="48" t="str">
        <x:f>IF(A13="","",Adherents!M13)</x:f>
      </x:c>
      <x:c r="D13" s="150" t="str">
        <x:f>IF(A13="","",Adherents!L13)</x:f>
      </x:c>
      <x:c r="E13" s="48" t="str">
        <x:f>IF(A13="","",Adherents!P13)</x:f>
      </x:c>
      <x:c r="F13" s="150" t="str">
        <x:f>IF(D13="","",EDATE(D13,12))</x:f>
      </x:c>
      <x:c r="G13" s="48" t="str">
        <x:f>IF(F13="","",F13-TODAY())</x:f>
      </x:c>
      <x:c r="H13" s="48" t="str">
        <x:f>IF(A13="","",IF(G13&lt;0,"Expirée",IF(G13&lt;=30,"Urgente",IF(G13&lt;=60,"À anticiper","Normale"))))</x:f>
      </x:c>
      <x:c r="I13" s="48"/>
      <x:c r="J13" s="150"/>
      <x:c r="K13" s="48"/>
      <x:c r="L13" s="48"/>
      <x:c r="M13" s="150"/>
      <x:c r="N13" s="48"/>
      <x:c r="O13" s="48"/>
      <x:c r="P13" s="48"/>
      <x:c r="Q13" s="48"/>
      <x:c r="R13" s="48"/>
      <x:c r="S13" s="48"/>
      <x:c r="T13" s="48"/>
      <x:c r="U13" s="48"/>
      <x:c r="V13" s="48"/>
    </x:row>
    <x:row r="14">
      <x:c r="A14" s="48" t="str">
        <x:f>IF(Adherents!A14="","",Adherents!A14)</x:f>
      </x:c>
      <x:c r="B14" s="48" t="str">
        <x:f>IF(A14="","",Adherents!B14&amp;" "&amp;Adherents!C14)</x:f>
      </x:c>
      <x:c r="C14" s="48" t="str">
        <x:f>IF(A14="","",Adherents!M14)</x:f>
      </x:c>
      <x:c r="D14" s="150" t="str">
        <x:f>IF(A14="","",Adherents!L14)</x:f>
      </x:c>
      <x:c r="E14" s="48" t="str">
        <x:f>IF(A14="","",Adherents!P14)</x:f>
      </x:c>
      <x:c r="F14" s="150" t="str">
        <x:f>IF(D14="","",EDATE(D14,12))</x:f>
      </x:c>
      <x:c r="G14" s="48" t="str">
        <x:f>IF(F14="","",F14-TODAY())</x:f>
      </x:c>
      <x:c r="H14" s="48" t="str">
        <x:f>IF(A14="","",IF(G14&lt;0,"Expirée",IF(G14&lt;=30,"Urgente",IF(G14&lt;=60,"À anticiper","Normale"))))</x:f>
      </x:c>
      <x:c r="I14" s="48"/>
      <x:c r="J14" s="150"/>
      <x:c r="K14" s="48"/>
      <x:c r="L14" s="48"/>
      <x:c r="M14" s="150"/>
      <x:c r="N14" s="48"/>
      <x:c r="O14" s="48"/>
      <x:c r="P14" s="48"/>
      <x:c r="Q14" s="48"/>
      <x:c r="R14" s="48"/>
      <x:c r="S14" s="48"/>
      <x:c r="T14" s="48"/>
      <x:c r="U14" s="48"/>
      <x:c r="V14" s="48"/>
    </x:row>
    <x:row r="15">
      <x:c r="A15" s="48" t="str">
        <x:f>IF(Adherents!A15="","",Adherents!A15)</x:f>
      </x:c>
      <x:c r="B15" s="48" t="str">
        <x:f>IF(A15="","",Adherents!B15&amp;" "&amp;Adherents!C15)</x:f>
      </x:c>
      <x:c r="C15" s="48" t="str">
        <x:f>IF(A15="","",Adherents!M15)</x:f>
      </x:c>
      <x:c r="D15" s="150" t="str">
        <x:f>IF(A15="","",Adherents!L15)</x:f>
      </x:c>
      <x:c r="E15" s="48" t="str">
        <x:f>IF(A15="","",Adherents!P15)</x:f>
      </x:c>
      <x:c r="F15" s="150" t="str">
        <x:f>IF(D15="","",EDATE(D15,12))</x:f>
      </x:c>
      <x:c r="G15" s="48" t="str">
        <x:f>IF(F15="","",F15-TODAY())</x:f>
      </x:c>
      <x:c r="H15" s="48" t="str">
        <x:f>IF(A15="","",IF(G15&lt;0,"Expirée",IF(G15&lt;=30,"Urgente",IF(G15&lt;=60,"À anticiper","Normale"))))</x:f>
      </x:c>
      <x:c r="I15" s="48"/>
      <x:c r="J15" s="150"/>
      <x:c r="K15" s="48"/>
      <x:c r="L15" s="48"/>
      <x:c r="M15" s="150"/>
      <x:c r="N15" s="48"/>
      <x:c r="O15" s="48"/>
      <x:c r="P15" s="48"/>
      <x:c r="Q15" s="48"/>
      <x:c r="R15" s="48"/>
      <x:c r="S15" s="48"/>
      <x:c r="T15" s="48"/>
      <x:c r="U15" s="48"/>
      <x:c r="V15" s="48"/>
    </x:row>
    <x:row r="16">
      <x:c r="A16" s="48" t="str">
        <x:f>IF(Adherents!A16="","",Adherents!A16)</x:f>
      </x:c>
      <x:c r="B16" s="48" t="str">
        <x:f>IF(A16="","",Adherents!B16&amp;" "&amp;Adherents!C16)</x:f>
      </x:c>
      <x:c r="C16" s="48" t="str">
        <x:f>IF(A16="","",Adherents!M16)</x:f>
      </x:c>
      <x:c r="D16" s="150" t="str">
        <x:f>IF(A16="","",Adherents!L16)</x:f>
      </x:c>
      <x:c r="E16" s="48" t="str">
        <x:f>IF(A16="","",Adherents!P16)</x:f>
      </x:c>
      <x:c r="F16" s="150" t="str">
        <x:f>IF(D16="","",EDATE(D16,12))</x:f>
      </x:c>
      <x:c r="G16" s="48" t="str">
        <x:f>IF(F16="","",F16-TODAY())</x:f>
      </x:c>
      <x:c r="H16" s="48" t="str">
        <x:f>IF(A16="","",IF(G16&lt;0,"Expirée",IF(G16&lt;=30,"Urgente",IF(G16&lt;=60,"À anticiper","Normale"))))</x:f>
      </x:c>
      <x:c r="I16" s="48"/>
      <x:c r="J16" s="150"/>
      <x:c r="K16" s="48"/>
      <x:c r="L16" s="48"/>
      <x:c r="M16" s="150"/>
      <x:c r="N16" s="48"/>
      <x:c r="O16" s="48"/>
      <x:c r="P16" s="48"/>
      <x:c r="Q16" s="48"/>
      <x:c r="R16" s="48"/>
      <x:c r="S16" s="48"/>
      <x:c r="T16" s="48"/>
      <x:c r="U16" s="48"/>
      <x:c r="V16" s="48"/>
    </x:row>
    <x:row r="17">
      <x:c r="A17" s="48" t="str">
        <x:f>IF(Adherents!A17="","",Adherents!A17)</x:f>
      </x:c>
      <x:c r="B17" s="48" t="str">
        <x:f>IF(A17="","",Adherents!B17&amp;" "&amp;Adherents!C17)</x:f>
      </x:c>
      <x:c r="C17" s="48" t="str">
        <x:f>IF(A17="","",Adherents!M17)</x:f>
      </x:c>
      <x:c r="D17" s="150" t="str">
        <x:f>IF(A17="","",Adherents!L17)</x:f>
      </x:c>
      <x:c r="E17" s="48" t="str">
        <x:f>IF(A17="","",Adherents!P17)</x:f>
      </x:c>
      <x:c r="F17" s="150" t="str">
        <x:f>IF(D17="","",EDATE(D17,12))</x:f>
      </x:c>
      <x:c r="G17" s="48" t="str">
        <x:f>IF(F17="","",F17-TODAY())</x:f>
      </x:c>
      <x:c r="H17" s="48" t="str">
        <x:f>IF(A17="","",IF(G17&lt;0,"Expirée",IF(G17&lt;=30,"Urgente",IF(G17&lt;=60,"À anticiper","Normale"))))</x:f>
      </x:c>
      <x:c r="I17" s="48"/>
      <x:c r="J17" s="150"/>
      <x:c r="K17" s="48"/>
      <x:c r="L17" s="48"/>
      <x:c r="M17" s="150"/>
      <x:c r="N17" s="48"/>
      <x:c r="O17" s="48"/>
      <x:c r="P17" s="48"/>
      <x:c r="Q17" s="48"/>
      <x:c r="R17" s="48"/>
      <x:c r="S17" s="48"/>
      <x:c r="T17" s="48"/>
      <x:c r="U17" s="48"/>
      <x:c r="V17" s="48"/>
    </x:row>
    <x:row r="18">
      <x:c r="A18" s="48" t="str">
        <x:f>IF(Adherents!A18="","",Adherents!A18)</x:f>
      </x:c>
      <x:c r="B18" s="48" t="str">
        <x:f>IF(A18="","",Adherents!B18&amp;" "&amp;Adherents!C18)</x:f>
      </x:c>
      <x:c r="C18" s="48" t="str">
        <x:f>IF(A18="","",Adherents!M18)</x:f>
      </x:c>
      <x:c r="D18" s="150" t="str">
        <x:f>IF(A18="","",Adherents!L18)</x:f>
      </x:c>
      <x:c r="E18" s="48" t="str">
        <x:f>IF(A18="","",Adherents!P18)</x:f>
      </x:c>
      <x:c r="F18" s="150" t="str">
        <x:f>IF(D18="","",EDATE(D18,12))</x:f>
      </x:c>
      <x:c r="G18" s="48" t="str">
        <x:f>IF(F18="","",F18-TODAY())</x:f>
      </x:c>
      <x:c r="H18" s="48" t="str">
        <x:f>IF(A18="","",IF(G18&lt;0,"Expirée",IF(G18&lt;=30,"Urgente",IF(G18&lt;=60,"À anticiper","Normale"))))</x:f>
      </x:c>
      <x:c r="I18" s="48"/>
      <x:c r="J18" s="150"/>
      <x:c r="K18" s="48"/>
      <x:c r="L18" s="48"/>
      <x:c r="M18" s="150"/>
      <x:c r="N18" s="48"/>
      <x:c r="O18" s="48"/>
      <x:c r="P18" s="48"/>
      <x:c r="Q18" s="48"/>
      <x:c r="R18" s="48"/>
      <x:c r="S18" s="48"/>
      <x:c r="T18" s="48"/>
      <x:c r="U18" s="48"/>
      <x:c r="V18" s="48"/>
    </x:row>
    <x:row r="19">
      <x:c r="A19" s="48" t="str">
        <x:f>IF(Adherents!A19="","",Adherents!A19)</x:f>
      </x:c>
      <x:c r="B19" s="48" t="str">
        <x:f>IF(A19="","",Adherents!B19&amp;" "&amp;Adherents!C19)</x:f>
      </x:c>
      <x:c r="C19" s="48" t="str">
        <x:f>IF(A19="","",Adherents!M19)</x:f>
      </x:c>
      <x:c r="D19" s="150" t="str">
        <x:f>IF(A19="","",Adherents!L19)</x:f>
      </x:c>
      <x:c r="E19" s="48" t="str">
        <x:f>IF(A19="","",Adherents!P19)</x:f>
      </x:c>
      <x:c r="F19" s="150" t="str">
        <x:f>IF(D19="","",EDATE(D19,12))</x:f>
      </x:c>
      <x:c r="G19" s="48" t="str">
        <x:f>IF(F19="","",F19-TODAY())</x:f>
      </x:c>
      <x:c r="H19" s="48" t="str">
        <x:f>IF(A19="","",IF(G19&lt;0,"Expirée",IF(G19&lt;=30,"Urgente",IF(G19&lt;=60,"À anticiper","Normale"))))</x:f>
      </x:c>
      <x:c r="I19" s="48"/>
      <x:c r="J19" s="150"/>
      <x:c r="K19" s="48"/>
      <x:c r="L19" s="48"/>
      <x:c r="M19" s="150"/>
      <x:c r="N19" s="48"/>
      <x:c r="O19" s="48"/>
      <x:c r="P19" s="48"/>
      <x:c r="Q19" s="48"/>
      <x:c r="R19" s="48"/>
      <x:c r="S19" s="48"/>
      <x:c r="T19" s="48"/>
      <x:c r="U19" s="48"/>
      <x:c r="V19" s="48"/>
    </x:row>
    <x:row r="20">
      <x:c r="A20" s="48" t="str">
        <x:f>IF(Adherents!A20="","",Adherents!A20)</x:f>
      </x:c>
      <x:c r="B20" s="48" t="str">
        <x:f>IF(A20="","",Adherents!B20&amp;" "&amp;Adherents!C20)</x:f>
      </x:c>
      <x:c r="C20" s="48" t="str">
        <x:f>IF(A20="","",Adherents!M20)</x:f>
      </x:c>
      <x:c r="D20" s="150" t="str">
        <x:f>IF(A20="","",Adherents!L20)</x:f>
      </x:c>
      <x:c r="E20" s="48" t="str">
        <x:f>IF(A20="","",Adherents!P20)</x:f>
      </x:c>
      <x:c r="F20" s="150" t="str">
        <x:f>IF(D20="","",EDATE(D20,12))</x:f>
      </x:c>
      <x:c r="G20" s="48" t="str">
        <x:f>IF(F20="","",F20-TODAY())</x:f>
      </x:c>
      <x:c r="H20" s="48" t="str">
        <x:f>IF(A20="","",IF(G20&lt;0,"Expirée",IF(G20&lt;=30,"Urgente",IF(G20&lt;=60,"À anticiper","Normale"))))</x:f>
      </x:c>
      <x:c r="I20" s="48"/>
      <x:c r="J20" s="150"/>
      <x:c r="K20" s="48"/>
      <x:c r="L20" s="48"/>
      <x:c r="M20" s="150"/>
      <x:c r="N20" s="48"/>
      <x:c r="O20" s="48"/>
      <x:c r="P20" s="48"/>
      <x:c r="Q20" s="48"/>
      <x:c r="R20" s="48"/>
      <x:c r="S20" s="48"/>
      <x:c r="T20" s="48"/>
      <x:c r="U20" s="48"/>
      <x:c r="V20" s="48"/>
    </x:row>
    <x:row r="21">
      <x:c r="A21" s="48" t="str">
        <x:f>IF(Adherents!A21="","",Adherents!A21)</x:f>
      </x:c>
      <x:c r="B21" s="48" t="str">
        <x:f>IF(A21="","",Adherents!B21&amp;" "&amp;Adherents!C21)</x:f>
      </x:c>
      <x:c r="C21" s="48" t="str">
        <x:f>IF(A21="","",Adherents!M21)</x:f>
      </x:c>
      <x:c r="D21" s="150" t="str">
        <x:f>IF(A21="","",Adherents!L21)</x:f>
      </x:c>
      <x:c r="E21" s="48" t="str">
        <x:f>IF(A21="","",Adherents!P21)</x:f>
      </x:c>
      <x:c r="F21" s="150" t="str">
        <x:f>IF(D21="","",EDATE(D21,12))</x:f>
      </x:c>
      <x:c r="G21" s="48" t="str">
        <x:f>IF(F21="","",F21-TODAY())</x:f>
      </x:c>
      <x:c r="H21" s="48" t="str">
        <x:f>IF(A21="","",IF(G21&lt;0,"Expirée",IF(G21&lt;=30,"Urgente",IF(G21&lt;=60,"À anticiper","Normale"))))</x:f>
      </x:c>
      <x:c r="I21" s="48"/>
      <x:c r="J21" s="150"/>
      <x:c r="K21" s="48"/>
      <x:c r="L21" s="48"/>
      <x:c r="M21" s="150"/>
      <x:c r="N21" s="48"/>
      <x:c r="O21" s="48"/>
      <x:c r="P21" s="48"/>
      <x:c r="Q21" s="48"/>
      <x:c r="R21" s="48"/>
      <x:c r="S21" s="48"/>
      <x:c r="T21" s="48"/>
      <x:c r="U21" s="48"/>
      <x:c r="V21" s="48"/>
    </x:row>
    <x:row r="22">
      <x:c r="A22" s="48" t="str">
        <x:f>IF(Adherents!A22="","",Adherents!A22)</x:f>
      </x:c>
      <x:c r="B22" s="48" t="str">
        <x:f>IF(A22="","",Adherents!B22&amp;" "&amp;Adherents!C22)</x:f>
      </x:c>
      <x:c r="C22" s="48" t="str">
        <x:f>IF(A22="","",Adherents!M22)</x:f>
      </x:c>
      <x:c r="D22" s="150" t="str">
        <x:f>IF(A22="","",Adherents!L22)</x:f>
      </x:c>
      <x:c r="E22" s="48" t="str">
        <x:f>IF(A22="","",Adherents!P22)</x:f>
      </x:c>
      <x:c r="F22" s="150" t="str">
        <x:f>IF(D22="","",EDATE(D22,12))</x:f>
      </x:c>
      <x:c r="G22" s="48" t="str">
        <x:f>IF(F22="","",F22-TODAY())</x:f>
      </x:c>
      <x:c r="H22" s="48" t="str">
        <x:f>IF(A22="","",IF(G22&lt;0,"Expirée",IF(G22&lt;=30,"Urgente",IF(G22&lt;=60,"À anticiper","Normale"))))</x:f>
      </x:c>
      <x:c r="I22" s="48"/>
      <x:c r="J22" s="150"/>
      <x:c r="K22" s="48"/>
      <x:c r="L22" s="48"/>
      <x:c r="M22" s="150"/>
      <x:c r="N22" s="48"/>
      <x:c r="O22" s="48"/>
      <x:c r="P22" s="48"/>
      <x:c r="Q22" s="48"/>
      <x:c r="R22" s="48"/>
      <x:c r="S22" s="48"/>
      <x:c r="T22" s="48"/>
      <x:c r="U22" s="48"/>
      <x:c r="V22" s="48"/>
    </x:row>
    <x:row r="23">
      <x:c r="A23" s="48" t="str">
        <x:f>IF(Adherents!A23="","",Adherents!A23)</x:f>
      </x:c>
      <x:c r="B23" s="48" t="str">
        <x:f>IF(A23="","",Adherents!B23&amp;" "&amp;Adherents!C23)</x:f>
      </x:c>
      <x:c r="C23" s="48" t="str">
        <x:f>IF(A23="","",Adherents!M23)</x:f>
      </x:c>
      <x:c r="D23" s="150" t="str">
        <x:f>IF(A23="","",Adherents!L23)</x:f>
      </x:c>
      <x:c r="E23" s="48" t="str">
        <x:f>IF(A23="","",Adherents!P23)</x:f>
      </x:c>
      <x:c r="F23" s="150" t="str">
        <x:f>IF(D23="","",EDATE(D23,12))</x:f>
      </x:c>
      <x:c r="G23" s="48" t="str">
        <x:f>IF(F23="","",F23-TODAY())</x:f>
      </x:c>
      <x:c r="H23" s="48" t="str">
        <x:f>IF(A23="","",IF(G23&lt;0,"Expirée",IF(G23&lt;=30,"Urgente",IF(G23&lt;=60,"À anticiper","Normale"))))</x:f>
      </x:c>
      <x:c r="I23" s="48"/>
      <x:c r="J23" s="150"/>
      <x:c r="K23" s="48"/>
      <x:c r="L23" s="48"/>
      <x:c r="M23" s="150"/>
      <x:c r="N23" s="48"/>
      <x:c r="O23" s="48"/>
      <x:c r="P23" s="48"/>
      <x:c r="Q23" s="48"/>
      <x:c r="R23" s="48"/>
      <x:c r="S23" s="48"/>
      <x:c r="T23" s="48"/>
      <x:c r="U23" s="48"/>
      <x:c r="V23" s="48"/>
    </x:row>
    <x:row r="24">
      <x:c r="A24" s="48" t="str">
        <x:f>IF(Adherents!A24="","",Adherents!A24)</x:f>
      </x:c>
      <x:c r="B24" s="48" t="str">
        <x:f>IF(A24="","",Adherents!B24&amp;" "&amp;Adherents!C24)</x:f>
      </x:c>
      <x:c r="C24" s="48" t="str">
        <x:f>IF(A24="","",Adherents!M24)</x:f>
      </x:c>
      <x:c r="D24" s="150" t="str">
        <x:f>IF(A24="","",Adherents!L24)</x:f>
      </x:c>
      <x:c r="E24" s="48" t="str">
        <x:f>IF(A24="","",Adherents!P24)</x:f>
      </x:c>
      <x:c r="F24" s="150" t="str">
        <x:f>IF(D24="","",EDATE(D24,12))</x:f>
      </x:c>
      <x:c r="G24" s="48" t="str">
        <x:f>IF(F24="","",F24-TODAY())</x:f>
      </x:c>
      <x:c r="H24" s="48" t="str">
        <x:f>IF(A24="","",IF(G24&lt;0,"Expirée",IF(G24&lt;=30,"Urgente",IF(G24&lt;=60,"À anticiper","Normale"))))</x:f>
      </x:c>
      <x:c r="I24" s="48"/>
      <x:c r="J24" s="150"/>
      <x:c r="K24" s="48"/>
      <x:c r="L24" s="48"/>
      <x:c r="M24" s="150"/>
      <x:c r="N24" s="48"/>
      <x:c r="O24" s="48"/>
      <x:c r="P24" s="48"/>
      <x:c r="Q24" s="48"/>
      <x:c r="R24" s="48"/>
      <x:c r="S24" s="48"/>
      <x:c r="T24" s="48"/>
      <x:c r="U24" s="48"/>
      <x:c r="V24" s="48"/>
    </x:row>
    <x:row r="25">
      <x:c r="A25" s="48" t="str">
        <x:f>IF(Adherents!A25="","",Adherents!A25)</x:f>
      </x:c>
      <x:c r="B25" s="48" t="str">
        <x:f>IF(A25="","",Adherents!B25&amp;" "&amp;Adherents!C25)</x:f>
      </x:c>
      <x:c r="C25" s="48" t="str">
        <x:f>IF(A25="","",Adherents!M25)</x:f>
      </x:c>
      <x:c r="D25" s="150" t="str">
        <x:f>IF(A25="","",Adherents!L25)</x:f>
      </x:c>
      <x:c r="E25" s="48" t="str">
        <x:f>IF(A25="","",Adherents!P25)</x:f>
      </x:c>
      <x:c r="F25" s="150" t="str">
        <x:f>IF(D25="","",EDATE(D25,12))</x:f>
      </x:c>
      <x:c r="G25" s="48" t="str">
        <x:f>IF(F25="","",F25-TODAY())</x:f>
      </x:c>
      <x:c r="H25" s="48" t="str">
        <x:f>IF(A25="","",IF(G25&lt;0,"Expirée",IF(G25&lt;=30,"Urgente",IF(G25&lt;=60,"À anticiper","Normale"))))</x:f>
      </x:c>
      <x:c r="I25" s="48"/>
      <x:c r="J25" s="150"/>
      <x:c r="K25" s="48"/>
      <x:c r="L25" s="48"/>
      <x:c r="M25" s="150"/>
      <x:c r="N25" s="48"/>
      <x:c r="O25" s="48"/>
      <x:c r="P25" s="48"/>
      <x:c r="Q25" s="48"/>
      <x:c r="R25" s="48"/>
      <x:c r="S25" s="48"/>
      <x:c r="T25" s="48"/>
      <x:c r="U25" s="48"/>
      <x:c r="V25" s="48"/>
    </x:row>
    <x:row r="26">
      <x:c r="A26" s="48" t="str">
        <x:f>IF(Adherents!A26="","",Adherents!A26)</x:f>
      </x:c>
      <x:c r="B26" s="48" t="str">
        <x:f>IF(A26="","",Adherents!B26&amp;" "&amp;Adherents!C26)</x:f>
      </x:c>
      <x:c r="C26" s="48" t="str">
        <x:f>IF(A26="","",Adherents!M26)</x:f>
      </x:c>
      <x:c r="D26" s="150" t="str">
        <x:f>IF(A26="","",Adherents!L26)</x:f>
      </x:c>
      <x:c r="E26" s="48" t="str">
        <x:f>IF(A26="","",Adherents!P26)</x:f>
      </x:c>
      <x:c r="F26" s="150" t="str">
        <x:f>IF(D26="","",EDATE(D26,12))</x:f>
      </x:c>
      <x:c r="G26" s="48" t="str">
        <x:f>IF(F26="","",F26-TODAY())</x:f>
      </x:c>
      <x:c r="H26" s="48" t="str">
        <x:f>IF(A26="","",IF(G26&lt;0,"Expirée",IF(G26&lt;=30,"Urgente",IF(G26&lt;=60,"À anticiper","Normale"))))</x:f>
      </x:c>
      <x:c r="I26" s="48"/>
      <x:c r="J26" s="150"/>
      <x:c r="K26" s="48"/>
      <x:c r="L26" s="48"/>
      <x:c r="M26" s="150"/>
      <x:c r="N26" s="48"/>
      <x:c r="O26" s="48"/>
      <x:c r="P26" s="48"/>
      <x:c r="Q26" s="48"/>
      <x:c r="R26" s="48"/>
      <x:c r="S26" s="48"/>
      <x:c r="T26" s="48"/>
      <x:c r="U26" s="48"/>
      <x:c r="V26" s="48"/>
    </x:row>
    <x:row r="27">
      <x:c r="A27" s="48" t="str">
        <x:f>IF(Adherents!A27="","",Adherents!A27)</x:f>
      </x:c>
      <x:c r="B27" s="48" t="str">
        <x:f>IF(A27="","",Adherents!B27&amp;" "&amp;Adherents!C27)</x:f>
      </x:c>
      <x:c r="C27" s="48" t="str">
        <x:f>IF(A27="","",Adherents!M27)</x:f>
      </x:c>
      <x:c r="D27" s="150" t="str">
        <x:f>IF(A27="","",Adherents!L27)</x:f>
      </x:c>
      <x:c r="E27" s="48" t="str">
        <x:f>IF(A27="","",Adherents!P27)</x:f>
      </x:c>
      <x:c r="F27" s="150" t="str">
        <x:f>IF(D27="","",EDATE(D27,12))</x:f>
      </x:c>
      <x:c r="G27" s="48" t="str">
        <x:f>IF(F27="","",F27-TODAY())</x:f>
      </x:c>
      <x:c r="H27" s="48" t="str">
        <x:f>IF(A27="","",IF(G27&lt;0,"Expirée",IF(G27&lt;=30,"Urgente",IF(G27&lt;=60,"À anticiper","Normale"))))</x:f>
      </x:c>
      <x:c r="I27" s="48"/>
      <x:c r="J27" s="150"/>
      <x:c r="K27" s="48"/>
      <x:c r="L27" s="48"/>
      <x:c r="M27" s="150"/>
      <x:c r="N27" s="48"/>
      <x:c r="O27" s="48"/>
      <x:c r="P27" s="48"/>
      <x:c r="Q27" s="48"/>
      <x:c r="R27" s="48"/>
      <x:c r="S27" s="48"/>
      <x:c r="T27" s="48"/>
      <x:c r="U27" s="48"/>
      <x:c r="V27" s="48"/>
    </x:row>
    <x:row r="28">
      <x:c r="A28" s="48" t="str">
        <x:f>IF(Adherents!A28="","",Adherents!A28)</x:f>
      </x:c>
      <x:c r="B28" s="48" t="str">
        <x:f>IF(A28="","",Adherents!B28&amp;" "&amp;Adherents!C28)</x:f>
      </x:c>
      <x:c r="C28" s="48" t="str">
        <x:f>IF(A28="","",Adherents!M28)</x:f>
      </x:c>
      <x:c r="D28" s="150" t="str">
        <x:f>IF(A28="","",Adherents!L28)</x:f>
      </x:c>
      <x:c r="E28" s="48" t="str">
        <x:f>IF(A28="","",Adherents!P28)</x:f>
      </x:c>
      <x:c r="F28" s="150" t="str">
        <x:f>IF(D28="","",EDATE(D28,12))</x:f>
      </x:c>
      <x:c r="G28" s="48" t="str">
        <x:f>IF(F28="","",F28-TODAY())</x:f>
      </x:c>
      <x:c r="H28" s="48" t="str">
        <x:f>IF(A28="","",IF(G28&lt;0,"Expirée",IF(G28&lt;=30,"Urgente",IF(G28&lt;=60,"À anticiper","Normale"))))</x:f>
      </x:c>
      <x:c r="I28" s="48"/>
      <x:c r="J28" s="150"/>
      <x:c r="K28" s="48"/>
      <x:c r="L28" s="48"/>
      <x:c r="M28" s="150"/>
      <x:c r="N28" s="48"/>
      <x:c r="O28" s="48"/>
      <x:c r="P28" s="48"/>
      <x:c r="Q28" s="48"/>
      <x:c r="R28" s="48"/>
      <x:c r="S28" s="48"/>
      <x:c r="T28" s="48"/>
      <x:c r="U28" s="48"/>
      <x:c r="V28" s="48"/>
    </x:row>
    <x:row r="29">
      <x:c r="A29" s="48" t="str">
        <x:f>IF(Adherents!A29="","",Adherents!A29)</x:f>
      </x:c>
      <x:c r="B29" s="48" t="str">
        <x:f>IF(A29="","",Adherents!B29&amp;" "&amp;Adherents!C29)</x:f>
      </x:c>
      <x:c r="C29" s="48" t="str">
        <x:f>IF(A29="","",Adherents!M29)</x:f>
      </x:c>
      <x:c r="D29" s="150" t="str">
        <x:f>IF(A29="","",Adherents!L29)</x:f>
      </x:c>
      <x:c r="E29" s="48" t="str">
        <x:f>IF(A29="","",Adherents!P29)</x:f>
      </x:c>
      <x:c r="F29" s="150" t="str">
        <x:f>IF(D29="","",EDATE(D29,12))</x:f>
      </x:c>
      <x:c r="G29" s="48" t="str">
        <x:f>IF(F29="","",F29-TODAY())</x:f>
      </x:c>
      <x:c r="H29" s="48" t="str">
        <x:f>IF(A29="","",IF(G29&lt;0,"Expirée",IF(G29&lt;=30,"Urgente",IF(G29&lt;=60,"À anticiper","Normale"))))</x:f>
      </x:c>
      <x:c r="I29" s="48"/>
      <x:c r="J29" s="150"/>
      <x:c r="K29" s="48"/>
      <x:c r="L29" s="48"/>
      <x:c r="M29" s="150"/>
      <x:c r="N29" s="48"/>
      <x:c r="O29" s="48"/>
      <x:c r="P29" s="48"/>
      <x:c r="Q29" s="48"/>
      <x:c r="R29" s="48"/>
      <x:c r="S29" s="48"/>
      <x:c r="T29" s="48"/>
      <x:c r="U29" s="48"/>
      <x:c r="V29" s="48"/>
    </x:row>
    <x:row r="30">
      <x:c r="A30" s="48" t="str">
        <x:f>IF(Adherents!A30="","",Adherents!A30)</x:f>
      </x:c>
      <x:c r="B30" s="48" t="str">
        <x:f>IF(A30="","",Adherents!B30&amp;" "&amp;Adherents!C30)</x:f>
      </x:c>
      <x:c r="C30" s="48" t="str">
        <x:f>IF(A30="","",Adherents!M30)</x:f>
      </x:c>
      <x:c r="D30" s="150" t="str">
        <x:f>IF(A30="","",Adherents!L30)</x:f>
      </x:c>
      <x:c r="E30" s="48" t="str">
        <x:f>IF(A30="","",Adherents!P30)</x:f>
      </x:c>
      <x:c r="F30" s="150" t="str">
        <x:f>IF(D30="","",EDATE(D30,12))</x:f>
      </x:c>
      <x:c r="G30" s="48" t="str">
        <x:f>IF(F30="","",F30-TODAY())</x:f>
      </x:c>
      <x:c r="H30" s="48" t="str">
        <x:f>IF(A30="","",IF(G30&lt;0,"Expirée",IF(G30&lt;=30,"Urgente",IF(G30&lt;=60,"À anticiper","Normale"))))</x:f>
      </x:c>
      <x:c r="I30" s="48"/>
      <x:c r="J30" s="150"/>
      <x:c r="K30" s="48"/>
      <x:c r="L30" s="48"/>
      <x:c r="M30" s="150"/>
      <x:c r="N30" s="48"/>
      <x:c r="O30" s="48"/>
      <x:c r="P30" s="48"/>
      <x:c r="Q30" s="48"/>
      <x:c r="R30" s="48"/>
      <x:c r="S30" s="48"/>
      <x:c r="T30" s="48"/>
      <x:c r="U30" s="48"/>
      <x:c r="V30" s="48"/>
    </x:row>
    <x:row r="31">
      <x:c r="A31" s="48" t="str">
        <x:f>IF(Adherents!A31="","",Adherents!A31)</x:f>
      </x:c>
      <x:c r="B31" s="48" t="str">
        <x:f>IF(A31="","",Adherents!B31&amp;" "&amp;Adherents!C31)</x:f>
      </x:c>
      <x:c r="C31" s="48" t="str">
        <x:f>IF(A31="","",Adherents!M31)</x:f>
      </x:c>
      <x:c r="D31" s="150" t="str">
        <x:f>IF(A31="","",Adherents!L31)</x:f>
      </x:c>
      <x:c r="E31" s="48" t="str">
        <x:f>IF(A31="","",Adherents!P31)</x:f>
      </x:c>
      <x:c r="F31" s="150" t="str">
        <x:f>IF(D31="","",EDATE(D31,12))</x:f>
      </x:c>
      <x:c r="G31" s="48" t="str">
        <x:f>IF(F31="","",F31-TODAY())</x:f>
      </x:c>
      <x:c r="H31" s="48" t="str">
        <x:f>IF(A31="","",IF(G31&lt;0,"Expirée",IF(G31&lt;=30,"Urgente",IF(G31&lt;=60,"À anticiper","Normale"))))</x:f>
      </x:c>
      <x:c r="I31" s="48"/>
      <x:c r="J31" s="150"/>
      <x:c r="K31" s="48"/>
      <x:c r="L31" s="48"/>
      <x:c r="M31" s="150"/>
      <x:c r="N31" s="48"/>
      <x:c r="O31" s="48"/>
      <x:c r="P31" s="48"/>
      <x:c r="Q31" s="48"/>
      <x:c r="R31" s="48"/>
      <x:c r="S31" s="48"/>
      <x:c r="T31" s="48"/>
      <x:c r="U31" s="48"/>
      <x:c r="V31" s="48"/>
    </x:row>
    <x:row r="32">
      <x:c r="A32" s="48" t="str">
        <x:f>IF(Adherents!A32="","",Adherents!A32)</x:f>
      </x:c>
      <x:c r="B32" s="48" t="str">
        <x:f>IF(A32="","",Adherents!B32&amp;" "&amp;Adherents!C32)</x:f>
      </x:c>
      <x:c r="C32" s="48" t="str">
        <x:f>IF(A32="","",Adherents!M32)</x:f>
      </x:c>
      <x:c r="D32" s="150" t="str">
        <x:f>IF(A32="","",Adherents!L32)</x:f>
      </x:c>
      <x:c r="E32" s="48" t="str">
        <x:f>IF(A32="","",Adherents!P32)</x:f>
      </x:c>
      <x:c r="F32" s="150" t="str">
        <x:f>IF(D32="","",EDATE(D32,12))</x:f>
      </x:c>
      <x:c r="G32" s="48" t="str">
        <x:f>IF(F32="","",F32-TODAY())</x:f>
      </x:c>
      <x:c r="H32" s="48" t="str">
        <x:f>IF(A32="","",IF(G32&lt;0,"Expirée",IF(G32&lt;=30,"Urgente",IF(G32&lt;=60,"À anticiper","Normale"))))</x:f>
      </x:c>
      <x:c r="I32" s="48"/>
      <x:c r="J32" s="150"/>
      <x:c r="K32" s="48"/>
      <x:c r="L32" s="48"/>
      <x:c r="M32" s="150"/>
      <x:c r="N32" s="48"/>
      <x:c r="O32" s="48"/>
      <x:c r="P32" s="48"/>
      <x:c r="Q32" s="48"/>
      <x:c r="R32" s="48"/>
      <x:c r="S32" s="48"/>
      <x:c r="T32" s="48"/>
      <x:c r="U32" s="48"/>
      <x:c r="V32" s="48"/>
    </x:row>
    <x:row r="33">
      <x:c r="A33" s="48" t="str">
        <x:f>IF(Adherents!A33="","",Adherents!A33)</x:f>
      </x:c>
      <x:c r="B33" s="48" t="str">
        <x:f>IF(A33="","",Adherents!B33&amp;" "&amp;Adherents!C33)</x:f>
      </x:c>
      <x:c r="C33" s="48" t="str">
        <x:f>IF(A33="","",Adherents!M33)</x:f>
      </x:c>
      <x:c r="D33" s="150" t="str">
        <x:f>IF(A33="","",Adherents!L33)</x:f>
      </x:c>
      <x:c r="E33" s="48" t="str">
        <x:f>IF(A33="","",Adherents!P33)</x:f>
      </x:c>
      <x:c r="F33" s="150" t="str">
        <x:f>IF(D33="","",EDATE(D33,12))</x:f>
      </x:c>
      <x:c r="G33" s="48" t="str">
        <x:f>IF(F33="","",F33-TODAY())</x:f>
      </x:c>
      <x:c r="H33" s="48" t="str">
        <x:f>IF(A33="","",IF(G33&lt;0,"Expirée",IF(G33&lt;=30,"Urgente",IF(G33&lt;=60,"À anticiper","Normale"))))</x:f>
      </x:c>
      <x:c r="I33" s="48"/>
      <x:c r="J33" s="150"/>
      <x:c r="K33" s="48"/>
      <x:c r="L33" s="48"/>
      <x:c r="M33" s="150"/>
      <x:c r="N33" s="48"/>
      <x:c r="O33" s="48"/>
      <x:c r="P33" s="48"/>
      <x:c r="Q33" s="48"/>
      <x:c r="R33" s="48"/>
      <x:c r="S33" s="48"/>
      <x:c r="T33" s="48"/>
      <x:c r="U33" s="48"/>
      <x:c r="V33" s="48"/>
    </x:row>
    <x:row r="34">
      <x:c r="A34" s="48" t="str">
        <x:f>IF(Adherents!A34="","",Adherents!A34)</x:f>
      </x:c>
      <x:c r="B34" s="48" t="str">
        <x:f>IF(A34="","",Adherents!B34&amp;" "&amp;Adherents!C34)</x:f>
      </x:c>
      <x:c r="C34" s="48" t="str">
        <x:f>IF(A34="","",Adherents!M34)</x:f>
      </x:c>
      <x:c r="D34" s="150" t="str">
        <x:f>IF(A34="","",Adherents!L34)</x:f>
      </x:c>
      <x:c r="E34" s="48" t="str">
        <x:f>IF(A34="","",Adherents!P34)</x:f>
      </x:c>
      <x:c r="F34" s="150" t="str">
        <x:f>IF(D34="","",EDATE(D34,12))</x:f>
      </x:c>
      <x:c r="G34" s="48" t="str">
        <x:f>IF(F34="","",F34-TODAY())</x:f>
      </x:c>
      <x:c r="H34" s="48" t="str">
        <x:f>IF(A34="","",IF(G34&lt;0,"Expirée",IF(G34&lt;=30,"Urgente",IF(G34&lt;=60,"À anticiper","Normale"))))</x:f>
      </x:c>
      <x:c r="I34" s="48"/>
      <x:c r="J34" s="150"/>
      <x:c r="K34" s="48"/>
      <x:c r="L34" s="48"/>
      <x:c r="M34" s="150"/>
      <x:c r="N34" s="48"/>
      <x:c r="O34" s="48"/>
      <x:c r="P34" s="48"/>
      <x:c r="Q34" s="48"/>
      <x:c r="R34" s="48"/>
      <x:c r="S34" s="48"/>
      <x:c r="T34" s="48"/>
      <x:c r="U34" s="48"/>
      <x:c r="V34" s="48"/>
    </x:row>
    <x:row r="35">
      <x:c r="A35" s="48" t="str">
        <x:f>IF(Adherents!A35="","",Adherents!A35)</x:f>
      </x:c>
      <x:c r="B35" s="48" t="str">
        <x:f>IF(A35="","",Adherents!B35&amp;" "&amp;Adherents!C35)</x:f>
      </x:c>
      <x:c r="C35" s="48" t="str">
        <x:f>IF(A35="","",Adherents!M35)</x:f>
      </x:c>
      <x:c r="D35" s="150" t="str">
        <x:f>IF(A35="","",Adherents!L35)</x:f>
      </x:c>
      <x:c r="E35" s="48" t="str">
        <x:f>IF(A35="","",Adherents!P35)</x:f>
      </x:c>
      <x:c r="F35" s="150" t="str">
        <x:f>IF(D35="","",EDATE(D35,12))</x:f>
      </x:c>
      <x:c r="G35" s="48" t="str">
        <x:f>IF(F35="","",F35-TODAY())</x:f>
      </x:c>
      <x:c r="H35" s="48" t="str">
        <x:f>IF(A35="","",IF(G35&lt;0,"Expirée",IF(G35&lt;=30,"Urgente",IF(G35&lt;=60,"À anticiper","Normale"))))</x:f>
      </x:c>
      <x:c r="I35" s="48"/>
      <x:c r="J35" s="150"/>
      <x:c r="K35" s="48"/>
      <x:c r="L35" s="48"/>
      <x:c r="M35" s="150"/>
      <x:c r="N35" s="48"/>
      <x:c r="O35" s="48"/>
      <x:c r="P35" s="48"/>
      <x:c r="Q35" s="48"/>
      <x:c r="R35" s="48"/>
      <x:c r="S35" s="48"/>
      <x:c r="T35" s="48"/>
      <x:c r="U35" s="48"/>
      <x:c r="V35" s="48"/>
    </x:row>
    <x:row r="36">
      <x:c r="A36" s="48" t="str">
        <x:f>IF(Adherents!A36="","",Adherents!A36)</x:f>
      </x:c>
      <x:c r="B36" s="48" t="str">
        <x:f>IF(A36="","",Adherents!B36&amp;" "&amp;Adherents!C36)</x:f>
      </x:c>
      <x:c r="C36" s="48" t="str">
        <x:f>IF(A36="","",Adherents!M36)</x:f>
      </x:c>
      <x:c r="D36" s="150" t="str">
        <x:f>IF(A36="","",Adherents!L36)</x:f>
      </x:c>
      <x:c r="E36" s="48" t="str">
        <x:f>IF(A36="","",Adherents!P36)</x:f>
      </x:c>
      <x:c r="F36" s="150" t="str">
        <x:f>IF(D36="","",EDATE(D36,12))</x:f>
      </x:c>
      <x:c r="G36" s="48" t="str">
        <x:f>IF(F36="","",F36-TODAY())</x:f>
      </x:c>
      <x:c r="H36" s="48" t="str">
        <x:f>IF(A36="","",IF(G36&lt;0,"Expirée",IF(G36&lt;=30,"Urgente",IF(G36&lt;=60,"À anticiper","Normale"))))</x:f>
      </x:c>
      <x:c r="I36" s="48"/>
      <x:c r="J36" s="150"/>
      <x:c r="K36" s="48"/>
      <x:c r="L36" s="48"/>
      <x:c r="M36" s="150"/>
      <x:c r="N36" s="48"/>
      <x:c r="O36" s="48"/>
      <x:c r="P36" s="48"/>
      <x:c r="Q36" s="48"/>
      <x:c r="R36" s="48"/>
      <x:c r="S36" s="48"/>
      <x:c r="T36" s="48"/>
      <x:c r="U36" s="48"/>
      <x:c r="V36" s="48"/>
    </x:row>
    <x:row r="37">
      <x:c r="A37" s="48" t="str">
        <x:f>IF(Adherents!A37="","",Adherents!A37)</x:f>
      </x:c>
      <x:c r="B37" s="48" t="str">
        <x:f>IF(A37="","",Adherents!B37&amp;" "&amp;Adherents!C37)</x:f>
      </x:c>
      <x:c r="C37" s="48" t="str">
        <x:f>IF(A37="","",Adherents!M37)</x:f>
      </x:c>
      <x:c r="D37" s="150" t="str">
        <x:f>IF(A37="","",Adherents!L37)</x:f>
      </x:c>
      <x:c r="E37" s="48" t="str">
        <x:f>IF(A37="","",Adherents!P37)</x:f>
      </x:c>
      <x:c r="F37" s="150" t="str">
        <x:f>IF(D37="","",EDATE(D37,12))</x:f>
      </x:c>
      <x:c r="G37" s="48" t="str">
        <x:f>IF(F37="","",F37-TODAY())</x:f>
      </x:c>
      <x:c r="H37" s="48" t="str">
        <x:f>IF(A37="","",IF(G37&lt;0,"Expirée",IF(G37&lt;=30,"Urgente",IF(G37&lt;=60,"À anticiper","Normale"))))</x:f>
      </x:c>
      <x:c r="I37" s="48"/>
      <x:c r="J37" s="150"/>
      <x:c r="K37" s="48"/>
      <x:c r="L37" s="48"/>
      <x:c r="M37" s="150"/>
      <x:c r="N37" s="48"/>
      <x:c r="O37" s="48"/>
      <x:c r="P37" s="48"/>
      <x:c r="Q37" s="48"/>
      <x:c r="R37" s="48"/>
      <x:c r="S37" s="48"/>
      <x:c r="T37" s="48"/>
      <x:c r="U37" s="48"/>
      <x:c r="V37" s="48"/>
    </x:row>
    <x:row r="38">
      <x:c r="A38" s="48" t="str">
        <x:f>IF(Adherents!A38="","",Adherents!A38)</x:f>
      </x:c>
      <x:c r="B38" s="48" t="str">
        <x:f>IF(A38="","",Adherents!B38&amp;" "&amp;Adherents!C38)</x:f>
      </x:c>
      <x:c r="C38" s="48" t="str">
        <x:f>IF(A38="","",Adherents!M38)</x:f>
      </x:c>
      <x:c r="D38" s="150" t="str">
        <x:f>IF(A38="","",Adherents!L38)</x:f>
      </x:c>
      <x:c r="E38" s="48" t="str">
        <x:f>IF(A38="","",Adherents!P38)</x:f>
      </x:c>
      <x:c r="F38" s="150" t="str">
        <x:f>IF(D38="","",EDATE(D38,12))</x:f>
      </x:c>
      <x:c r="G38" s="48" t="str">
        <x:f>IF(F38="","",F38-TODAY())</x:f>
      </x:c>
      <x:c r="H38" s="48" t="str">
        <x:f>IF(A38="","",IF(G38&lt;0,"Expirée",IF(G38&lt;=30,"Urgente",IF(G38&lt;=60,"À anticiper","Normale"))))</x:f>
      </x:c>
      <x:c r="I38" s="48"/>
      <x:c r="J38" s="150"/>
      <x:c r="K38" s="48"/>
      <x:c r="L38" s="48"/>
      <x:c r="M38" s="150"/>
      <x:c r="N38" s="48"/>
      <x:c r="O38" s="48"/>
      <x:c r="P38" s="48"/>
      <x:c r="Q38" s="48"/>
      <x:c r="R38" s="48"/>
      <x:c r="S38" s="48"/>
      <x:c r="T38" s="48"/>
      <x:c r="U38" s="48"/>
      <x:c r="V38" s="48"/>
    </x:row>
    <x:row r="39">
      <x:c r="A39" s="48" t="str">
        <x:f>IF(Adherents!A39="","",Adherents!A39)</x:f>
      </x:c>
      <x:c r="B39" s="48" t="str">
        <x:f>IF(A39="","",Adherents!B39&amp;" "&amp;Adherents!C39)</x:f>
      </x:c>
      <x:c r="C39" s="48" t="str">
        <x:f>IF(A39="","",Adherents!M39)</x:f>
      </x:c>
      <x:c r="D39" s="150" t="str">
        <x:f>IF(A39="","",Adherents!L39)</x:f>
      </x:c>
      <x:c r="E39" s="48" t="str">
        <x:f>IF(A39="","",Adherents!P39)</x:f>
      </x:c>
      <x:c r="F39" s="150" t="str">
        <x:f>IF(D39="","",EDATE(D39,12))</x:f>
      </x:c>
      <x:c r="G39" s="48" t="str">
        <x:f>IF(F39="","",F39-TODAY())</x:f>
      </x:c>
      <x:c r="H39" s="48" t="str">
        <x:f>IF(A39="","",IF(G39&lt;0,"Expirée",IF(G39&lt;=30,"Urgente",IF(G39&lt;=60,"À anticiper","Normale"))))</x:f>
      </x:c>
      <x:c r="I39" s="48"/>
      <x:c r="J39" s="150"/>
      <x:c r="K39" s="48"/>
      <x:c r="L39" s="48"/>
      <x:c r="M39" s="150"/>
      <x:c r="N39" s="48"/>
      <x:c r="O39" s="48"/>
      <x:c r="P39" s="48"/>
      <x:c r="Q39" s="48"/>
      <x:c r="R39" s="48"/>
      <x:c r="S39" s="48"/>
      <x:c r="T39" s="48"/>
      <x:c r="U39" s="48"/>
      <x:c r="V39" s="48"/>
    </x:row>
    <x:row r="40">
      <x:c r="A40" s="48" t="str">
        <x:f>IF(Adherents!A40="","",Adherents!A40)</x:f>
      </x:c>
      <x:c r="B40" s="48" t="str">
        <x:f>IF(A40="","",Adherents!B40&amp;" "&amp;Adherents!C40)</x:f>
      </x:c>
      <x:c r="C40" s="48" t="str">
        <x:f>IF(A40="","",Adherents!M40)</x:f>
      </x:c>
      <x:c r="D40" s="150" t="str">
        <x:f>IF(A40="","",Adherents!L40)</x:f>
      </x:c>
      <x:c r="E40" s="48" t="str">
        <x:f>IF(A40="","",Adherents!P40)</x:f>
      </x:c>
      <x:c r="F40" s="150" t="str">
        <x:f>IF(D40="","",EDATE(D40,12))</x:f>
      </x:c>
      <x:c r="G40" s="48" t="str">
        <x:f>IF(F40="","",F40-TODAY())</x:f>
      </x:c>
      <x:c r="H40" s="48" t="str">
        <x:f>IF(A40="","",IF(G40&lt;0,"Expirée",IF(G40&lt;=30,"Urgente",IF(G40&lt;=60,"À anticiper","Normale"))))</x:f>
      </x:c>
      <x:c r="I40" s="48"/>
      <x:c r="J40" s="150"/>
      <x:c r="K40" s="48"/>
      <x:c r="L40" s="48"/>
      <x:c r="M40" s="150"/>
      <x:c r="N40" s="48"/>
      <x:c r="O40" s="48"/>
      <x:c r="P40" s="48"/>
      <x:c r="Q40" s="48"/>
      <x:c r="R40" s="48"/>
      <x:c r="S40" s="48"/>
      <x:c r="T40" s="48"/>
      <x:c r="U40" s="48"/>
      <x:c r="V40" s="48"/>
    </x:row>
    <x:row r="41">
      <x:c r="A41" s="48" t="str">
        <x:f>IF(Adherents!A41="","",Adherents!A41)</x:f>
      </x:c>
      <x:c r="B41" s="48" t="str">
        <x:f>IF(A41="","",Adherents!B41&amp;" "&amp;Adherents!C41)</x:f>
      </x:c>
      <x:c r="C41" s="48" t="str">
        <x:f>IF(A41="","",Adherents!M41)</x:f>
      </x:c>
      <x:c r="D41" s="150" t="str">
        <x:f>IF(A41="","",Adherents!L41)</x:f>
      </x:c>
      <x:c r="E41" s="48" t="str">
        <x:f>IF(A41="","",Adherents!P41)</x:f>
      </x:c>
      <x:c r="F41" s="150" t="str">
        <x:f>IF(D41="","",EDATE(D41,12))</x:f>
      </x:c>
      <x:c r="G41" s="48" t="str">
        <x:f>IF(F41="","",F41-TODAY())</x:f>
      </x:c>
      <x:c r="H41" s="48" t="str">
        <x:f>IF(A41="","",IF(G41&lt;0,"Expirée",IF(G41&lt;=30,"Urgente",IF(G41&lt;=60,"À anticiper","Normale"))))</x:f>
      </x:c>
      <x:c r="I41" s="48"/>
      <x:c r="J41" s="150"/>
      <x:c r="K41" s="48"/>
      <x:c r="L41" s="48"/>
      <x:c r="M41" s="150"/>
      <x:c r="N41" s="48"/>
      <x:c r="O41" s="48"/>
      <x:c r="P41" s="48"/>
      <x:c r="Q41" s="48"/>
      <x:c r="R41" s="48"/>
      <x:c r="S41" s="48"/>
      <x:c r="T41" s="48"/>
      <x:c r="U41" s="48"/>
      <x:c r="V41" s="48"/>
    </x:row>
    <x:row r="42">
      <x:c r="A42" s="48" t="str">
        <x:f>IF(Adherents!A42="","",Adherents!A42)</x:f>
      </x:c>
      <x:c r="B42" s="48" t="str">
        <x:f>IF(A42="","",Adherents!B42&amp;" "&amp;Adherents!C42)</x:f>
      </x:c>
      <x:c r="C42" s="48" t="str">
        <x:f>IF(A42="","",Adherents!M42)</x:f>
      </x:c>
      <x:c r="D42" s="150" t="str">
        <x:f>IF(A42="","",Adherents!L42)</x:f>
      </x:c>
      <x:c r="E42" s="48" t="str">
        <x:f>IF(A42="","",Adherents!P42)</x:f>
      </x:c>
      <x:c r="F42" s="150" t="str">
        <x:f>IF(D42="","",EDATE(D42,12))</x:f>
      </x:c>
      <x:c r="G42" s="48" t="str">
        <x:f>IF(F42="","",F42-TODAY())</x:f>
      </x:c>
      <x:c r="H42" s="48" t="str">
        <x:f>IF(A42="","",IF(G42&lt;0,"Expirée",IF(G42&lt;=30,"Urgente",IF(G42&lt;=60,"À anticiper","Normale"))))</x:f>
      </x:c>
      <x:c r="I42" s="48"/>
      <x:c r="J42" s="150"/>
      <x:c r="K42" s="48"/>
      <x:c r="L42" s="48"/>
      <x:c r="M42" s="150"/>
      <x:c r="N42" s="48"/>
      <x:c r="O42" s="48"/>
      <x:c r="P42" s="48"/>
      <x:c r="Q42" s="48"/>
      <x:c r="R42" s="48"/>
      <x:c r="S42" s="48"/>
      <x:c r="T42" s="48"/>
      <x:c r="U42" s="48"/>
      <x:c r="V42" s="48"/>
    </x:row>
    <x:row r="43">
      <x:c r="A43" s="48" t="str">
        <x:f>IF(Adherents!A43="","",Adherents!A43)</x:f>
      </x:c>
      <x:c r="B43" s="48" t="str">
        <x:f>IF(A43="","",Adherents!B43&amp;" "&amp;Adherents!C43)</x:f>
      </x:c>
      <x:c r="C43" s="48" t="str">
        <x:f>IF(A43="","",Adherents!M43)</x:f>
      </x:c>
      <x:c r="D43" s="150" t="str">
        <x:f>IF(A43="","",Adherents!L43)</x:f>
      </x:c>
      <x:c r="E43" s="48" t="str">
        <x:f>IF(A43="","",Adherents!P43)</x:f>
      </x:c>
      <x:c r="F43" s="150" t="str">
        <x:f>IF(D43="","",EDATE(D43,12))</x:f>
      </x:c>
      <x:c r="G43" s="48" t="str">
        <x:f>IF(F43="","",F43-TODAY())</x:f>
      </x:c>
      <x:c r="H43" s="48" t="str">
        <x:f>IF(A43="","",IF(G43&lt;0,"Expirée",IF(G43&lt;=30,"Urgente",IF(G43&lt;=60,"À anticiper","Normale"))))</x:f>
      </x:c>
      <x:c r="I43" s="48"/>
      <x:c r="J43" s="150"/>
      <x:c r="K43" s="48"/>
      <x:c r="L43" s="48"/>
      <x:c r="M43" s="150"/>
      <x:c r="N43" s="48"/>
      <x:c r="O43" s="48"/>
      <x:c r="P43" s="48"/>
      <x:c r="Q43" s="48"/>
      <x:c r="R43" s="48"/>
      <x:c r="S43" s="48"/>
      <x:c r="T43" s="48"/>
      <x:c r="U43" s="48"/>
      <x:c r="V43" s="48"/>
    </x:row>
    <x:row r="44">
      <x:c r="A44" s="48" t="str">
        <x:f>IF(Adherents!A44="","",Adherents!A44)</x:f>
      </x:c>
      <x:c r="B44" s="48" t="str">
        <x:f>IF(A44="","",Adherents!B44&amp;" "&amp;Adherents!C44)</x:f>
      </x:c>
      <x:c r="C44" s="48" t="str">
        <x:f>IF(A44="","",Adherents!M44)</x:f>
      </x:c>
      <x:c r="D44" s="150" t="str">
        <x:f>IF(A44="","",Adherents!L44)</x:f>
      </x:c>
      <x:c r="E44" s="48" t="str">
        <x:f>IF(A44="","",Adherents!P44)</x:f>
      </x:c>
      <x:c r="F44" s="150" t="str">
        <x:f>IF(D44="","",EDATE(D44,12))</x:f>
      </x:c>
      <x:c r="G44" s="48" t="str">
        <x:f>IF(F44="","",F44-TODAY())</x:f>
      </x:c>
      <x:c r="H44" s="48" t="str">
        <x:f>IF(A44="","",IF(G44&lt;0,"Expirée",IF(G44&lt;=30,"Urgente",IF(G44&lt;=60,"À anticiper","Normale"))))</x:f>
      </x:c>
      <x:c r="I44" s="48"/>
      <x:c r="J44" s="150"/>
      <x:c r="K44" s="48"/>
      <x:c r="L44" s="48"/>
      <x:c r="M44" s="150"/>
      <x:c r="N44" s="48"/>
      <x:c r="O44" s="48"/>
      <x:c r="P44" s="48"/>
      <x:c r="Q44" s="48"/>
      <x:c r="R44" s="48"/>
      <x:c r="S44" s="48"/>
      <x:c r="T44" s="48"/>
      <x:c r="U44" s="48"/>
      <x:c r="V44" s="48"/>
    </x:row>
    <x:row r="45">
      <x:c r="A45" s="48" t="str">
        <x:f>IF(Adherents!A45="","",Adherents!A45)</x:f>
      </x:c>
      <x:c r="B45" s="48" t="str">
        <x:f>IF(A45="","",Adherents!B45&amp;" "&amp;Adherents!C45)</x:f>
      </x:c>
      <x:c r="C45" s="48" t="str">
        <x:f>IF(A45="","",Adherents!M45)</x:f>
      </x:c>
      <x:c r="D45" s="150" t="str">
        <x:f>IF(A45="","",Adherents!L45)</x:f>
      </x:c>
      <x:c r="E45" s="48" t="str">
        <x:f>IF(A45="","",Adherents!P45)</x:f>
      </x:c>
      <x:c r="F45" s="150" t="str">
        <x:f>IF(D45="","",EDATE(D45,12))</x:f>
      </x:c>
      <x:c r="G45" s="48" t="str">
        <x:f>IF(F45="","",F45-TODAY())</x:f>
      </x:c>
      <x:c r="H45" s="48" t="str">
        <x:f>IF(A45="","",IF(G45&lt;0,"Expirée",IF(G45&lt;=30,"Urgente",IF(G45&lt;=60,"À anticiper","Normale"))))</x:f>
      </x:c>
      <x:c r="I45" s="48"/>
      <x:c r="J45" s="150"/>
      <x:c r="K45" s="48"/>
      <x:c r="L45" s="48"/>
      <x:c r="M45" s="150"/>
      <x:c r="N45" s="48"/>
      <x:c r="O45" s="48"/>
      <x:c r="P45" s="48"/>
      <x:c r="Q45" s="48"/>
      <x:c r="R45" s="48"/>
      <x:c r="S45" s="48"/>
      <x:c r="T45" s="48"/>
      <x:c r="U45" s="48"/>
      <x:c r="V45" s="48"/>
    </x:row>
    <x:row r="46">
      <x:c r="A46" s="48" t="str">
        <x:f>IF(Adherents!A46="","",Adherents!A46)</x:f>
      </x:c>
      <x:c r="B46" s="48" t="str">
        <x:f>IF(A46="","",Adherents!B46&amp;" "&amp;Adherents!C46)</x:f>
      </x:c>
      <x:c r="C46" s="48" t="str">
        <x:f>IF(A46="","",Adherents!M46)</x:f>
      </x:c>
      <x:c r="D46" s="150" t="str">
        <x:f>IF(A46="","",Adherents!L46)</x:f>
      </x:c>
      <x:c r="E46" s="48" t="str">
        <x:f>IF(A46="","",Adherents!P46)</x:f>
      </x:c>
      <x:c r="F46" s="150" t="str">
        <x:f>IF(D46="","",EDATE(D46,12))</x:f>
      </x:c>
      <x:c r="G46" s="48" t="str">
        <x:f>IF(F46="","",F46-TODAY())</x:f>
      </x:c>
      <x:c r="H46" s="48" t="str">
        <x:f>IF(A46="","",IF(G46&lt;0,"Expirée",IF(G46&lt;=30,"Urgente",IF(G46&lt;=60,"À anticiper","Normale"))))</x:f>
      </x:c>
      <x:c r="I46" s="48"/>
      <x:c r="J46" s="150"/>
      <x:c r="K46" s="48"/>
      <x:c r="L46" s="48"/>
      <x:c r="M46" s="150"/>
      <x:c r="N46" s="48"/>
      <x:c r="O46" s="48"/>
      <x:c r="P46" s="48"/>
      <x:c r="Q46" s="48"/>
      <x:c r="R46" s="48"/>
      <x:c r="S46" s="48"/>
      <x:c r="T46" s="48"/>
      <x:c r="U46" s="48"/>
      <x:c r="V46" s="48"/>
    </x:row>
    <x:row r="47">
      <x:c r="A47" s="48" t="str">
        <x:f>IF(Adherents!A47="","",Adherents!A47)</x:f>
      </x:c>
      <x:c r="B47" s="48" t="str">
        <x:f>IF(A47="","",Adherents!B47&amp;" "&amp;Adherents!C47)</x:f>
      </x:c>
      <x:c r="C47" s="48" t="str">
        <x:f>IF(A47="","",Adherents!M47)</x:f>
      </x:c>
      <x:c r="D47" s="150" t="str">
        <x:f>IF(A47="","",Adherents!L47)</x:f>
      </x:c>
      <x:c r="E47" s="48" t="str">
        <x:f>IF(A47="","",Adherents!P47)</x:f>
      </x:c>
      <x:c r="F47" s="150" t="str">
        <x:f>IF(D47="","",EDATE(D47,12))</x:f>
      </x:c>
      <x:c r="G47" s="48" t="str">
        <x:f>IF(F47="","",F47-TODAY())</x:f>
      </x:c>
      <x:c r="H47" s="48" t="str">
        <x:f>IF(A47="","",IF(G47&lt;0,"Expirée",IF(G47&lt;=30,"Urgente",IF(G47&lt;=60,"À anticiper","Normale"))))</x:f>
      </x:c>
      <x:c r="I47" s="48"/>
      <x:c r="J47" s="150"/>
      <x:c r="K47" s="48"/>
      <x:c r="L47" s="48"/>
      <x:c r="M47" s="150"/>
      <x:c r="N47" s="48"/>
      <x:c r="O47" s="48"/>
      <x:c r="P47" s="48"/>
      <x:c r="Q47" s="48"/>
      <x:c r="R47" s="48"/>
      <x:c r="S47" s="48"/>
      <x:c r="T47" s="48"/>
      <x:c r="U47" s="48"/>
      <x:c r="V47" s="48"/>
    </x:row>
    <x:row r="48">
      <x:c r="A48" s="48" t="str">
        <x:f>IF(Adherents!A48="","",Adherents!A48)</x:f>
      </x:c>
      <x:c r="B48" s="48" t="str">
        <x:f>IF(A48="","",Adherents!B48&amp;" "&amp;Adherents!C48)</x:f>
      </x:c>
      <x:c r="C48" s="48" t="str">
        <x:f>IF(A48="","",Adherents!M48)</x:f>
      </x:c>
      <x:c r="D48" s="150" t="str">
        <x:f>IF(A48="","",Adherents!L48)</x:f>
      </x:c>
      <x:c r="E48" s="48" t="str">
        <x:f>IF(A48="","",Adherents!P48)</x:f>
      </x:c>
      <x:c r="F48" s="150" t="str">
        <x:f>IF(D48="","",EDATE(D48,12))</x:f>
      </x:c>
      <x:c r="G48" s="48" t="str">
        <x:f>IF(F48="","",F48-TODAY())</x:f>
      </x:c>
      <x:c r="H48" s="48" t="str">
        <x:f>IF(A48="","",IF(G48&lt;0,"Expirée",IF(G48&lt;=30,"Urgente",IF(G48&lt;=60,"À anticiper","Normale"))))</x:f>
      </x:c>
      <x:c r="I48" s="48"/>
      <x:c r="J48" s="150"/>
      <x:c r="K48" s="48"/>
      <x:c r="L48" s="48"/>
      <x:c r="M48" s="150"/>
      <x:c r="N48" s="48"/>
      <x:c r="O48" s="48"/>
      <x:c r="P48" s="48"/>
      <x:c r="Q48" s="48"/>
      <x:c r="R48" s="48"/>
      <x:c r="S48" s="48"/>
      <x:c r="T48" s="48"/>
      <x:c r="U48" s="48"/>
      <x:c r="V48" s="48"/>
    </x:row>
    <x:row r="49">
      <x:c r="A49" s="48" t="str">
        <x:f>IF(Adherents!A49="","",Adherents!A49)</x:f>
      </x:c>
      <x:c r="B49" s="48" t="str">
        <x:f>IF(A49="","",Adherents!B49&amp;" "&amp;Adherents!C49)</x:f>
      </x:c>
      <x:c r="C49" s="48" t="str">
        <x:f>IF(A49="","",Adherents!M49)</x:f>
      </x:c>
      <x:c r="D49" s="150" t="str">
        <x:f>IF(A49="","",Adherents!L49)</x:f>
      </x:c>
      <x:c r="E49" s="48" t="str">
        <x:f>IF(A49="","",Adherents!P49)</x:f>
      </x:c>
      <x:c r="F49" s="150" t="str">
        <x:f>IF(D49="","",EDATE(D49,12))</x:f>
      </x:c>
      <x:c r="G49" s="48" t="str">
        <x:f>IF(F49="","",F49-TODAY())</x:f>
      </x:c>
      <x:c r="H49" s="48" t="str">
        <x:f>IF(A49="","",IF(G49&lt;0,"Expirée",IF(G49&lt;=30,"Urgente",IF(G49&lt;=60,"À anticiper","Normale"))))</x:f>
      </x:c>
      <x:c r="I49" s="48"/>
      <x:c r="J49" s="150"/>
      <x:c r="K49" s="48"/>
      <x:c r="L49" s="48"/>
      <x:c r="M49" s="150"/>
      <x:c r="N49" s="48"/>
      <x:c r="O49" s="48"/>
      <x:c r="P49" s="48"/>
      <x:c r="Q49" s="48"/>
      <x:c r="R49" s="48"/>
      <x:c r="S49" s="48"/>
      <x:c r="T49" s="48"/>
      <x:c r="U49" s="48"/>
      <x:c r="V49" s="48"/>
    </x:row>
    <x:row r="50">
      <x:c r="A50" s="48" t="str">
        <x:f>IF(Adherents!A50="","",Adherents!A50)</x:f>
      </x:c>
      <x:c r="B50" s="48" t="str">
        <x:f>IF(A50="","",Adherents!B50&amp;" "&amp;Adherents!C50)</x:f>
      </x:c>
      <x:c r="C50" s="48" t="str">
        <x:f>IF(A50="","",Adherents!M50)</x:f>
      </x:c>
      <x:c r="D50" s="150" t="str">
        <x:f>IF(A50="","",Adherents!L50)</x:f>
      </x:c>
      <x:c r="E50" s="48" t="str">
        <x:f>IF(A50="","",Adherents!P50)</x:f>
      </x:c>
      <x:c r="F50" s="150" t="str">
        <x:f>IF(D50="","",EDATE(D50,12))</x:f>
      </x:c>
      <x:c r="G50" s="48" t="str">
        <x:f>IF(F50="","",F50-TODAY())</x:f>
      </x:c>
      <x:c r="H50" s="48" t="str">
        <x:f>IF(A50="","",IF(G50&lt;0,"Expirée",IF(G50&lt;=30,"Urgente",IF(G50&lt;=60,"À anticiper","Normale"))))</x:f>
      </x:c>
      <x:c r="I50" s="48"/>
      <x:c r="J50" s="150"/>
      <x:c r="K50" s="48"/>
      <x:c r="L50" s="48"/>
      <x:c r="M50" s="150"/>
      <x:c r="N50" s="48"/>
      <x:c r="O50" s="48"/>
      <x:c r="P50" s="48"/>
      <x:c r="Q50" s="48"/>
      <x:c r="R50" s="48"/>
      <x:c r="S50" s="48"/>
      <x:c r="T50" s="48"/>
      <x:c r="U50" s="48"/>
      <x:c r="V50" s="48"/>
    </x:row>
    <x:row r="51">
      <x:c r="A51" s="48" t="str">
        <x:f>IF(Adherents!A51="","",Adherents!A51)</x:f>
      </x:c>
      <x:c r="B51" s="48" t="str">
        <x:f>IF(A51="","",Adherents!B51&amp;" "&amp;Adherents!C51)</x:f>
      </x:c>
      <x:c r="C51" s="48" t="str">
        <x:f>IF(A51="","",Adherents!M51)</x:f>
      </x:c>
      <x:c r="D51" s="150" t="str">
        <x:f>IF(A51="","",Adherents!L51)</x:f>
      </x:c>
      <x:c r="E51" s="48" t="str">
        <x:f>IF(A51="","",Adherents!P51)</x:f>
      </x:c>
      <x:c r="F51" s="150" t="str">
        <x:f>IF(D51="","",EDATE(D51,12))</x:f>
      </x:c>
      <x:c r="G51" s="48" t="str">
        <x:f>IF(F51="","",F51-TODAY())</x:f>
      </x:c>
      <x:c r="H51" s="48" t="str">
        <x:f>IF(A51="","",IF(G51&lt;0,"Expirée",IF(G51&lt;=30,"Urgente",IF(G51&lt;=60,"À anticiper","Normale"))))</x:f>
      </x:c>
      <x:c r="I51" s="48"/>
      <x:c r="J51" s="150"/>
      <x:c r="K51" s="48"/>
      <x:c r="L51" s="48"/>
      <x:c r="M51" s="150"/>
      <x:c r="N51" s="48"/>
      <x:c r="O51" s="48"/>
      <x:c r="P51" s="48"/>
      <x:c r="Q51" s="48"/>
      <x:c r="R51" s="48"/>
      <x:c r="S51" s="48"/>
      <x:c r="T51" s="48"/>
      <x:c r="U51" s="48"/>
      <x:c r="V51" s="48"/>
    </x:row>
    <x:row r="52">
      <x:c r="A52" s="48" t="str">
        <x:f>IF(Adherents!A52="","",Adherents!A52)</x:f>
      </x:c>
      <x:c r="B52" s="48" t="str">
        <x:f>IF(A52="","",Adherents!B52&amp;" "&amp;Adherents!C52)</x:f>
      </x:c>
      <x:c r="C52" s="48" t="str">
        <x:f>IF(A52="","",Adherents!M52)</x:f>
      </x:c>
      <x:c r="D52" s="150" t="str">
        <x:f>IF(A52="","",Adherents!L52)</x:f>
      </x:c>
      <x:c r="E52" s="48" t="str">
        <x:f>IF(A52="","",Adherents!P52)</x:f>
      </x:c>
      <x:c r="F52" s="150" t="str">
        <x:f>IF(D52="","",EDATE(D52,12))</x:f>
      </x:c>
      <x:c r="G52" s="48" t="str">
        <x:f>IF(F52="","",F52-TODAY())</x:f>
      </x:c>
      <x:c r="H52" s="48" t="str">
        <x:f>IF(A52="","",IF(G52&lt;0,"Expirée",IF(G52&lt;=30,"Urgente",IF(G52&lt;=60,"À anticiper","Normale"))))</x:f>
      </x:c>
      <x:c r="I52" s="48"/>
      <x:c r="J52" s="150"/>
      <x:c r="K52" s="48"/>
      <x:c r="L52" s="48"/>
      <x:c r="M52" s="150"/>
      <x:c r="N52" s="48"/>
      <x:c r="O52" s="48"/>
      <x:c r="P52" s="48"/>
      <x:c r="Q52" s="48"/>
      <x:c r="R52" s="48"/>
      <x:c r="S52" s="48"/>
      <x:c r="T52" s="48"/>
      <x:c r="U52" s="48"/>
      <x:c r="V52" s="48"/>
    </x:row>
    <x:row r="53">
      <x:c r="A53" s="48" t="str">
        <x:f>IF(Adherents!A53="","",Adherents!A53)</x:f>
      </x:c>
      <x:c r="B53" s="48" t="str">
        <x:f>IF(A53="","",Adherents!B53&amp;" "&amp;Adherents!C53)</x:f>
      </x:c>
      <x:c r="C53" s="48" t="str">
        <x:f>IF(A53="","",Adherents!M53)</x:f>
      </x:c>
      <x:c r="D53" s="150" t="str">
        <x:f>IF(A53="","",Adherents!L53)</x:f>
      </x:c>
      <x:c r="E53" s="48" t="str">
        <x:f>IF(A53="","",Adherents!P53)</x:f>
      </x:c>
      <x:c r="F53" s="150" t="str">
        <x:f>IF(D53="","",EDATE(D53,12))</x:f>
      </x:c>
      <x:c r="G53" s="48" t="str">
        <x:f>IF(F53="","",F53-TODAY())</x:f>
      </x:c>
      <x:c r="H53" s="48" t="str">
        <x:f>IF(A53="","",IF(G53&lt;0,"Expirée",IF(G53&lt;=30,"Urgente",IF(G53&lt;=60,"À anticiper","Normale"))))</x:f>
      </x:c>
      <x:c r="I53" s="48"/>
      <x:c r="J53" s="150"/>
      <x:c r="K53" s="48"/>
      <x:c r="L53" s="48"/>
      <x:c r="M53" s="150"/>
      <x:c r="N53" s="48"/>
      <x:c r="O53" s="48"/>
      <x:c r="P53" s="48"/>
      <x:c r="Q53" s="48"/>
      <x:c r="R53" s="48"/>
      <x:c r="S53" s="48"/>
      <x:c r="T53" s="48"/>
      <x:c r="U53" s="48"/>
      <x:c r="V53" s="48"/>
    </x:row>
    <x:row r="54">
      <x:c r="A54" s="48" t="str">
        <x:f>IF(Adherents!A54="","",Adherents!A54)</x:f>
      </x:c>
      <x:c r="B54" s="48" t="str">
        <x:f>IF(A54="","",Adherents!B54&amp;" "&amp;Adherents!C54)</x:f>
      </x:c>
      <x:c r="C54" s="48" t="str">
        <x:f>IF(A54="","",Adherents!M54)</x:f>
      </x:c>
      <x:c r="D54" s="150" t="str">
        <x:f>IF(A54="","",Adherents!L54)</x:f>
      </x:c>
      <x:c r="E54" s="48" t="str">
        <x:f>IF(A54="","",Adherents!P54)</x:f>
      </x:c>
      <x:c r="F54" s="150" t="str">
        <x:f>IF(D54="","",EDATE(D54,12))</x:f>
      </x:c>
      <x:c r="G54" s="48" t="str">
        <x:f>IF(F54="","",F54-TODAY())</x:f>
      </x:c>
      <x:c r="H54" s="48" t="str">
        <x:f>IF(A54="","",IF(G54&lt;0,"Expirée",IF(G54&lt;=30,"Urgente",IF(G54&lt;=60,"À anticiper","Normale"))))</x:f>
      </x:c>
      <x:c r="I54" s="48"/>
      <x:c r="J54" s="150"/>
      <x:c r="K54" s="48"/>
      <x:c r="L54" s="48"/>
      <x:c r="M54" s="150"/>
      <x:c r="N54" s="48"/>
      <x:c r="O54" s="48"/>
      <x:c r="P54" s="48"/>
      <x:c r="Q54" s="48"/>
      <x:c r="R54" s="48"/>
      <x:c r="S54" s="48"/>
      <x:c r="T54" s="48"/>
      <x:c r="U54" s="48"/>
      <x:c r="V54" s="48"/>
    </x:row>
    <x:row r="55">
      <x:c r="A55" s="48" t="str">
        <x:f>IF(Adherents!A55="","",Adherents!A55)</x:f>
      </x:c>
      <x:c r="B55" s="48" t="str">
        <x:f>IF(A55="","",Adherents!B55&amp;" "&amp;Adherents!C55)</x:f>
      </x:c>
      <x:c r="C55" s="48" t="str">
        <x:f>IF(A55="","",Adherents!M55)</x:f>
      </x:c>
      <x:c r="D55" s="150" t="str">
        <x:f>IF(A55="","",Adherents!L55)</x:f>
      </x:c>
      <x:c r="E55" s="48" t="str">
        <x:f>IF(A55="","",Adherents!P55)</x:f>
      </x:c>
      <x:c r="F55" s="150" t="str">
        <x:f>IF(D55="","",EDATE(D55,12))</x:f>
      </x:c>
      <x:c r="G55" s="48" t="str">
        <x:f>IF(F55="","",F55-TODAY())</x:f>
      </x:c>
      <x:c r="H55" s="48" t="str">
        <x:f>IF(A55="","",IF(G55&lt;0,"Expirée",IF(G55&lt;=30,"Urgente",IF(G55&lt;=60,"À anticiper","Normale"))))</x:f>
      </x:c>
      <x:c r="I55" s="48"/>
      <x:c r="J55" s="150"/>
      <x:c r="K55" s="48"/>
      <x:c r="L55" s="48"/>
      <x:c r="M55" s="150"/>
      <x:c r="N55" s="48"/>
      <x:c r="O55" s="48"/>
      <x:c r="P55" s="48"/>
      <x:c r="Q55" s="48"/>
      <x:c r="R55" s="48"/>
      <x:c r="S55" s="48"/>
      <x:c r="T55" s="48"/>
      <x:c r="U55" s="48"/>
      <x:c r="V55" s="48"/>
    </x:row>
    <x:row r="56">
      <x:c r="A56" s="48" t="str">
        <x:f>IF(Adherents!A56="","",Adherents!A56)</x:f>
      </x:c>
      <x:c r="B56" s="48" t="str">
        <x:f>IF(A56="","",Adherents!B56&amp;" "&amp;Adherents!C56)</x:f>
      </x:c>
      <x:c r="C56" s="48" t="str">
        <x:f>IF(A56="","",Adherents!M56)</x:f>
      </x:c>
      <x:c r="D56" s="150" t="str">
        <x:f>IF(A56="","",Adherents!L56)</x:f>
      </x:c>
      <x:c r="E56" s="48" t="str">
        <x:f>IF(A56="","",Adherents!P56)</x:f>
      </x:c>
      <x:c r="F56" s="150" t="str">
        <x:f>IF(D56="","",EDATE(D56,12))</x:f>
      </x:c>
      <x:c r="G56" s="48" t="str">
        <x:f>IF(F56="","",F56-TODAY())</x:f>
      </x:c>
      <x:c r="H56" s="48" t="str">
        <x:f>IF(A56="","",IF(G56&lt;0,"Expirée",IF(G56&lt;=30,"Urgente",IF(G56&lt;=60,"À anticiper","Normale"))))</x:f>
      </x:c>
      <x:c r="I56" s="48"/>
      <x:c r="J56" s="150"/>
      <x:c r="K56" s="48"/>
      <x:c r="L56" s="48"/>
      <x:c r="M56" s="150"/>
      <x:c r="N56" s="48"/>
      <x:c r="O56" s="48"/>
      <x:c r="P56" s="48"/>
      <x:c r="Q56" s="48"/>
      <x:c r="R56" s="48"/>
      <x:c r="S56" s="48"/>
      <x:c r="T56" s="48"/>
      <x:c r="U56" s="48"/>
      <x:c r="V56" s="48"/>
    </x:row>
    <x:row r="57">
      <x:c r="A57" s="48" t="str">
        <x:f>IF(Adherents!A57="","",Adherents!A57)</x:f>
      </x:c>
      <x:c r="B57" s="48" t="str">
        <x:f>IF(A57="","",Adherents!B57&amp;" "&amp;Adherents!C57)</x:f>
      </x:c>
      <x:c r="C57" s="48" t="str">
        <x:f>IF(A57="","",Adherents!M57)</x:f>
      </x:c>
      <x:c r="D57" s="150" t="str">
        <x:f>IF(A57="","",Adherents!L57)</x:f>
      </x:c>
      <x:c r="E57" s="48" t="str">
        <x:f>IF(A57="","",Adherents!P57)</x:f>
      </x:c>
      <x:c r="F57" s="150" t="str">
        <x:f>IF(D57="","",EDATE(D57,12))</x:f>
      </x:c>
      <x:c r="G57" s="48" t="str">
        <x:f>IF(F57="","",F57-TODAY())</x:f>
      </x:c>
      <x:c r="H57" s="48" t="str">
        <x:f>IF(A57="","",IF(G57&lt;0,"Expirée",IF(G57&lt;=30,"Urgente",IF(G57&lt;=60,"À anticiper","Normale"))))</x:f>
      </x:c>
      <x:c r="I57" s="48"/>
      <x:c r="J57" s="150"/>
      <x:c r="K57" s="48"/>
      <x:c r="L57" s="48"/>
      <x:c r="M57" s="150"/>
      <x:c r="N57" s="48"/>
      <x:c r="O57" s="48"/>
      <x:c r="P57" s="48"/>
      <x:c r="Q57" s="48"/>
      <x:c r="R57" s="48"/>
      <x:c r="S57" s="48"/>
      <x:c r="T57" s="48"/>
      <x:c r="U57" s="48"/>
      <x:c r="V57" s="48"/>
    </x:row>
    <x:row r="58">
      <x:c r="A58" s="48" t="str">
        <x:f>IF(Adherents!A58="","",Adherents!A58)</x:f>
      </x:c>
      <x:c r="B58" s="48" t="str">
        <x:f>IF(A58="","",Adherents!B58&amp;" "&amp;Adherents!C58)</x:f>
      </x:c>
      <x:c r="C58" s="48" t="str">
        <x:f>IF(A58="","",Adherents!M58)</x:f>
      </x:c>
      <x:c r="D58" s="150" t="str">
        <x:f>IF(A58="","",Adherents!L58)</x:f>
      </x:c>
      <x:c r="E58" s="48" t="str">
        <x:f>IF(A58="","",Adherents!P58)</x:f>
      </x:c>
      <x:c r="F58" s="150" t="str">
        <x:f>IF(D58="","",EDATE(D58,12))</x:f>
      </x:c>
      <x:c r="G58" s="48" t="str">
        <x:f>IF(F58="","",F58-TODAY())</x:f>
      </x:c>
      <x:c r="H58" s="48" t="str">
        <x:f>IF(A58="","",IF(G58&lt;0,"Expirée",IF(G58&lt;=30,"Urgente",IF(G58&lt;=60,"À anticiper","Normale"))))</x:f>
      </x:c>
      <x:c r="I58" s="48"/>
      <x:c r="J58" s="150"/>
      <x:c r="K58" s="48"/>
      <x:c r="L58" s="48"/>
      <x:c r="M58" s="150"/>
      <x:c r="N58" s="48"/>
      <x:c r="O58" s="48"/>
      <x:c r="P58" s="48"/>
      <x:c r="Q58" s="48"/>
      <x:c r="R58" s="48"/>
      <x:c r="S58" s="48"/>
      <x:c r="T58" s="48"/>
      <x:c r="U58" s="48"/>
      <x:c r="V58" s="48"/>
    </x:row>
    <x:row r="59">
      <x:c r="A59" s="48" t="str">
        <x:f>IF(Adherents!A59="","",Adherents!A59)</x:f>
      </x:c>
      <x:c r="B59" s="48" t="str">
        <x:f>IF(A59="","",Adherents!B59&amp;" "&amp;Adherents!C59)</x:f>
      </x:c>
      <x:c r="C59" s="48" t="str">
        <x:f>IF(A59="","",Adherents!M59)</x:f>
      </x:c>
      <x:c r="D59" s="150" t="str">
        <x:f>IF(A59="","",Adherents!L59)</x:f>
      </x:c>
      <x:c r="E59" s="48" t="str">
        <x:f>IF(A59="","",Adherents!P59)</x:f>
      </x:c>
      <x:c r="F59" s="150" t="str">
        <x:f>IF(D59="","",EDATE(D59,12))</x:f>
      </x:c>
      <x:c r="G59" s="48" t="str">
        <x:f>IF(F59="","",F59-TODAY())</x:f>
      </x:c>
      <x:c r="H59" s="48" t="str">
        <x:f>IF(A59="","",IF(G59&lt;0,"Expirée",IF(G59&lt;=30,"Urgente",IF(G59&lt;=60,"À anticiper","Normale"))))</x:f>
      </x:c>
      <x:c r="I59" s="48"/>
      <x:c r="J59" s="150"/>
      <x:c r="K59" s="48"/>
      <x:c r="L59" s="48"/>
      <x:c r="M59" s="150"/>
      <x:c r="N59" s="48"/>
      <x:c r="O59" s="48"/>
      <x:c r="P59" s="48"/>
      <x:c r="Q59" s="48"/>
      <x:c r="R59" s="48"/>
      <x:c r="S59" s="48"/>
      <x:c r="T59" s="48"/>
      <x:c r="U59" s="48"/>
      <x:c r="V59" s="48"/>
    </x:row>
    <x:row r="60">
      <x:c r="A60" s="48" t="str">
        <x:f>IF(Adherents!A60="","",Adherents!A60)</x:f>
      </x:c>
      <x:c r="B60" s="48" t="str">
        <x:f>IF(A60="","",Adherents!B60&amp;" "&amp;Adherents!C60)</x:f>
      </x:c>
      <x:c r="C60" s="48" t="str">
        <x:f>IF(A60="","",Adherents!M60)</x:f>
      </x:c>
      <x:c r="D60" s="150" t="str">
        <x:f>IF(A60="","",Adherents!L60)</x:f>
      </x:c>
      <x:c r="E60" s="48" t="str">
        <x:f>IF(A60="","",Adherents!P60)</x:f>
      </x:c>
      <x:c r="F60" s="150" t="str">
        <x:f>IF(D60="","",EDATE(D60,12))</x:f>
      </x:c>
      <x:c r="G60" s="48" t="str">
        <x:f>IF(F60="","",F60-TODAY())</x:f>
      </x:c>
      <x:c r="H60" s="48" t="str">
        <x:f>IF(A60="","",IF(G60&lt;0,"Expirée",IF(G60&lt;=30,"Urgente",IF(G60&lt;=60,"À anticiper","Normale"))))</x:f>
      </x:c>
      <x:c r="I60" s="48"/>
      <x:c r="J60" s="150"/>
      <x:c r="K60" s="48"/>
      <x:c r="L60" s="48"/>
      <x:c r="M60" s="150"/>
      <x:c r="N60" s="48"/>
      <x:c r="O60" s="48"/>
      <x:c r="P60" s="48"/>
      <x:c r="Q60" s="48"/>
      <x:c r="R60" s="48"/>
      <x:c r="S60" s="48"/>
      <x:c r="T60" s="48"/>
      <x:c r="U60" s="48"/>
      <x:c r="V60" s="48"/>
    </x:row>
    <x:row r="61">
      <x:c r="A61" s="48" t="str">
        <x:f>IF(Adherents!A61="","",Adherents!A61)</x:f>
      </x:c>
      <x:c r="B61" s="48" t="str">
        <x:f>IF(A61="","",Adherents!B61&amp;" "&amp;Adherents!C61)</x:f>
      </x:c>
      <x:c r="C61" s="48" t="str">
        <x:f>IF(A61="","",Adherents!M61)</x:f>
      </x:c>
      <x:c r="D61" s="150" t="str">
        <x:f>IF(A61="","",Adherents!L61)</x:f>
      </x:c>
      <x:c r="E61" s="48" t="str">
        <x:f>IF(A61="","",Adherents!P61)</x:f>
      </x:c>
      <x:c r="F61" s="150" t="str">
        <x:f>IF(D61="","",EDATE(D61,12))</x:f>
      </x:c>
      <x:c r="G61" s="48" t="str">
        <x:f>IF(F61="","",F61-TODAY())</x:f>
      </x:c>
      <x:c r="H61" s="48" t="str">
        <x:f>IF(A61="","",IF(G61&lt;0,"Expirée",IF(G61&lt;=30,"Urgente",IF(G61&lt;=60,"À anticiper","Normale"))))</x:f>
      </x:c>
      <x:c r="I61" s="48"/>
      <x:c r="J61" s="150"/>
      <x:c r="K61" s="48"/>
      <x:c r="L61" s="48"/>
      <x:c r="M61" s="150"/>
      <x:c r="N61" s="48"/>
      <x:c r="O61" s="48"/>
      <x:c r="P61" s="48"/>
      <x:c r="Q61" s="48"/>
      <x:c r="R61" s="48"/>
      <x:c r="S61" s="48"/>
      <x:c r="T61" s="48"/>
      <x:c r="U61" s="48"/>
      <x:c r="V61" s="48"/>
    </x:row>
    <x:row r="62">
      <x:c r="A62" s="48" t="str">
        <x:f>IF(Adherents!A62="","",Adherents!A62)</x:f>
      </x:c>
      <x:c r="B62" s="48" t="str">
        <x:f>IF(A62="","",Adherents!B62&amp;" "&amp;Adherents!C62)</x:f>
      </x:c>
      <x:c r="C62" s="48" t="str">
        <x:f>IF(A62="","",Adherents!M62)</x:f>
      </x:c>
      <x:c r="D62" s="150" t="str">
        <x:f>IF(A62="","",Adherents!L62)</x:f>
      </x:c>
      <x:c r="E62" s="48" t="str">
        <x:f>IF(A62="","",Adherents!P62)</x:f>
      </x:c>
      <x:c r="F62" s="150" t="str">
        <x:f>IF(D62="","",EDATE(D62,12))</x:f>
      </x:c>
      <x:c r="G62" s="48" t="str">
        <x:f>IF(F62="","",F62-TODAY())</x:f>
      </x:c>
      <x:c r="H62" s="48" t="str">
        <x:f>IF(A62="","",IF(G62&lt;0,"Expirée",IF(G62&lt;=30,"Urgente",IF(G62&lt;=60,"À anticiper","Normale"))))</x:f>
      </x:c>
      <x:c r="I62" s="48"/>
      <x:c r="J62" s="150"/>
      <x:c r="K62" s="48"/>
      <x:c r="L62" s="48"/>
      <x:c r="M62" s="150"/>
      <x:c r="N62" s="48"/>
      <x:c r="O62" s="48"/>
      <x:c r="P62" s="48"/>
      <x:c r="Q62" s="48"/>
      <x:c r="R62" s="48"/>
      <x:c r="S62" s="48"/>
      <x:c r="T62" s="48"/>
      <x:c r="U62" s="48"/>
      <x:c r="V62" s="48"/>
    </x:row>
    <x:row r="63">
      <x:c r="A63" s="48" t="str">
        <x:f>IF(Adherents!A63="","",Adherents!A63)</x:f>
      </x:c>
      <x:c r="B63" s="48" t="str">
        <x:f>IF(A63="","",Adherents!B63&amp;" "&amp;Adherents!C63)</x:f>
      </x:c>
      <x:c r="C63" s="48" t="str">
        <x:f>IF(A63="","",Adherents!M63)</x:f>
      </x:c>
      <x:c r="D63" s="150" t="str">
        <x:f>IF(A63="","",Adherents!L63)</x:f>
      </x:c>
      <x:c r="E63" s="48" t="str">
        <x:f>IF(A63="","",Adherents!P63)</x:f>
      </x:c>
      <x:c r="F63" s="150" t="str">
        <x:f>IF(D63="","",EDATE(D63,12))</x:f>
      </x:c>
      <x:c r="G63" s="48" t="str">
        <x:f>IF(F63="","",F63-TODAY())</x:f>
      </x:c>
      <x:c r="H63" s="48" t="str">
        <x:f>IF(A63="","",IF(G63&lt;0,"Expirée",IF(G63&lt;=30,"Urgente",IF(G63&lt;=60,"À anticiper","Normale"))))</x:f>
      </x:c>
      <x:c r="I63" s="48"/>
      <x:c r="J63" s="150"/>
      <x:c r="K63" s="48"/>
      <x:c r="L63" s="48"/>
      <x:c r="M63" s="150"/>
      <x:c r="N63" s="48"/>
      <x:c r="O63" s="48"/>
      <x:c r="P63" s="48"/>
      <x:c r="Q63" s="48"/>
      <x:c r="R63" s="48"/>
      <x:c r="S63" s="48"/>
      <x:c r="T63" s="48"/>
      <x:c r="U63" s="48"/>
      <x:c r="V63" s="48"/>
    </x:row>
    <x:row r="64">
      <x:c r="A64" s="48" t="str">
        <x:f>IF(Adherents!A64="","",Adherents!A64)</x:f>
      </x:c>
      <x:c r="B64" s="48" t="str">
        <x:f>IF(A64="","",Adherents!B64&amp;" "&amp;Adherents!C64)</x:f>
      </x:c>
      <x:c r="C64" s="48" t="str">
        <x:f>IF(A64="","",Adherents!M64)</x:f>
      </x:c>
      <x:c r="D64" s="150" t="str">
        <x:f>IF(A64="","",Adherents!L64)</x:f>
      </x:c>
      <x:c r="E64" s="48" t="str">
        <x:f>IF(A64="","",Adherents!P64)</x:f>
      </x:c>
      <x:c r="F64" s="150" t="str">
        <x:f>IF(D64="","",EDATE(D64,12))</x:f>
      </x:c>
      <x:c r="G64" s="48" t="str">
        <x:f>IF(F64="","",F64-TODAY())</x:f>
      </x:c>
      <x:c r="H64" s="48" t="str">
        <x:f>IF(A64="","",IF(G64&lt;0,"Expirée",IF(G64&lt;=30,"Urgente",IF(G64&lt;=60,"À anticiper","Normale"))))</x:f>
      </x:c>
      <x:c r="I64" s="48"/>
      <x:c r="J64" s="150"/>
      <x:c r="K64" s="48"/>
      <x:c r="L64" s="48"/>
      <x:c r="M64" s="150"/>
      <x:c r="N64" s="48"/>
      <x:c r="O64" s="48"/>
      <x:c r="P64" s="48"/>
      <x:c r="Q64" s="48"/>
      <x:c r="R64" s="48"/>
      <x:c r="S64" s="48"/>
      <x:c r="T64" s="48"/>
      <x:c r="U64" s="48"/>
      <x:c r="V64" s="48"/>
    </x:row>
    <x:row r="65">
      <x:c r="A65" s="48" t="str">
        <x:f>IF(Adherents!A65="","",Adherents!A65)</x:f>
      </x:c>
      <x:c r="B65" s="48" t="str">
        <x:f>IF(A65="","",Adherents!B65&amp;" "&amp;Adherents!C65)</x:f>
      </x:c>
      <x:c r="C65" s="48" t="str">
        <x:f>IF(A65="","",Adherents!M65)</x:f>
      </x:c>
      <x:c r="D65" s="150" t="str">
        <x:f>IF(A65="","",Adherents!L65)</x:f>
      </x:c>
      <x:c r="E65" s="48" t="str">
        <x:f>IF(A65="","",Adherents!P65)</x:f>
      </x:c>
      <x:c r="F65" s="150" t="str">
        <x:f>IF(D65="","",EDATE(D65,12))</x:f>
      </x:c>
      <x:c r="G65" s="48" t="str">
        <x:f>IF(F65="","",F65-TODAY())</x:f>
      </x:c>
      <x:c r="H65" s="48" t="str">
        <x:f>IF(A65="","",IF(G65&lt;0,"Expirée",IF(G65&lt;=30,"Urgente",IF(G65&lt;=60,"À anticiper","Normale"))))</x:f>
      </x:c>
      <x:c r="I65" s="48"/>
      <x:c r="J65" s="150"/>
      <x:c r="K65" s="48"/>
      <x:c r="L65" s="48"/>
      <x:c r="M65" s="150"/>
      <x:c r="N65" s="48"/>
      <x:c r="O65" s="48"/>
      <x:c r="P65" s="48"/>
      <x:c r="Q65" s="48"/>
      <x:c r="R65" s="48"/>
      <x:c r="S65" s="48"/>
      <x:c r="T65" s="48"/>
      <x:c r="U65" s="48"/>
      <x:c r="V65" s="48"/>
    </x:row>
    <x:row r="66">
      <x:c r="A66" s="48" t="str">
        <x:f>IF(Adherents!A66="","",Adherents!A66)</x:f>
      </x:c>
      <x:c r="B66" s="48" t="str">
        <x:f>IF(A66="","",Adherents!B66&amp;" "&amp;Adherents!C66)</x:f>
      </x:c>
      <x:c r="C66" s="48" t="str">
        <x:f>IF(A66="","",Adherents!M66)</x:f>
      </x:c>
      <x:c r="D66" s="150" t="str">
        <x:f>IF(A66="","",Adherents!L66)</x:f>
      </x:c>
      <x:c r="E66" s="48" t="str">
        <x:f>IF(A66="","",Adherents!P66)</x:f>
      </x:c>
      <x:c r="F66" s="150" t="str">
        <x:f>IF(D66="","",EDATE(D66,12))</x:f>
      </x:c>
      <x:c r="G66" s="48" t="str">
        <x:f>IF(F66="","",F66-TODAY())</x:f>
      </x:c>
      <x:c r="H66" s="48" t="str">
        <x:f>IF(A66="","",IF(G66&lt;0,"Expirée",IF(G66&lt;=30,"Urgente",IF(G66&lt;=60,"À anticiper","Normale"))))</x:f>
      </x:c>
      <x:c r="I66" s="48"/>
      <x:c r="J66" s="150"/>
      <x:c r="K66" s="48"/>
      <x:c r="L66" s="48"/>
      <x:c r="M66" s="150"/>
      <x:c r="N66" s="48"/>
      <x:c r="O66" s="48"/>
      <x:c r="P66" s="48"/>
      <x:c r="Q66" s="48"/>
      <x:c r="R66" s="48"/>
      <x:c r="S66" s="48"/>
      <x:c r="T66" s="48"/>
      <x:c r="U66" s="48"/>
      <x:c r="V66" s="48"/>
    </x:row>
    <x:row r="67">
      <x:c r="A67" s="48" t="str">
        <x:f>IF(Adherents!A67="","",Adherents!A67)</x:f>
      </x:c>
      <x:c r="B67" s="48" t="str">
        <x:f>IF(A67="","",Adherents!B67&amp;" "&amp;Adherents!C67)</x:f>
      </x:c>
      <x:c r="C67" s="48" t="str">
        <x:f>IF(A67="","",Adherents!M67)</x:f>
      </x:c>
      <x:c r="D67" s="150" t="str">
        <x:f>IF(A67="","",Adherents!L67)</x:f>
      </x:c>
      <x:c r="E67" s="48" t="str">
        <x:f>IF(A67="","",Adherents!P67)</x:f>
      </x:c>
      <x:c r="F67" s="150" t="str">
        <x:f>IF(D67="","",EDATE(D67,12))</x:f>
      </x:c>
      <x:c r="G67" s="48" t="str">
        <x:f>IF(F67="","",F67-TODAY())</x:f>
      </x:c>
      <x:c r="H67" s="48" t="str">
        <x:f>IF(A67="","",IF(G67&lt;0,"Expirée",IF(G67&lt;=30,"Urgente",IF(G67&lt;=60,"À anticiper","Normale"))))</x:f>
      </x:c>
      <x:c r="I67" s="48"/>
      <x:c r="J67" s="150"/>
      <x:c r="K67" s="48"/>
      <x:c r="L67" s="48"/>
      <x:c r="M67" s="150"/>
      <x:c r="N67" s="48"/>
      <x:c r="O67" s="48"/>
      <x:c r="P67" s="48"/>
      <x:c r="Q67" s="48"/>
      <x:c r="R67" s="48"/>
      <x:c r="S67" s="48"/>
      <x:c r="T67" s="48"/>
      <x:c r="U67" s="48"/>
      <x:c r="V67" s="48"/>
    </x:row>
    <x:row r="68">
      <x:c r="A68" s="48" t="str">
        <x:f>IF(Adherents!A68="","",Adherents!A68)</x:f>
      </x:c>
      <x:c r="B68" s="48" t="str">
        <x:f>IF(A68="","",Adherents!B68&amp;" "&amp;Adherents!C68)</x:f>
      </x:c>
      <x:c r="C68" s="48" t="str">
        <x:f>IF(A68="","",Adherents!M68)</x:f>
      </x:c>
      <x:c r="D68" s="150" t="str">
        <x:f>IF(A68="","",Adherents!L68)</x:f>
      </x:c>
      <x:c r="E68" s="48" t="str">
        <x:f>IF(A68="","",Adherents!P68)</x:f>
      </x:c>
      <x:c r="F68" s="150" t="str">
        <x:f>IF(D68="","",EDATE(D68,12))</x:f>
      </x:c>
      <x:c r="G68" s="48" t="str">
        <x:f>IF(F68="","",F68-TODAY())</x:f>
      </x:c>
      <x:c r="H68" s="48" t="str">
        <x:f>IF(A68="","",IF(G68&lt;0,"Expirée",IF(G68&lt;=30,"Urgente",IF(G68&lt;=60,"À anticiper","Normale"))))</x:f>
      </x:c>
      <x:c r="I68" s="48"/>
      <x:c r="J68" s="150"/>
      <x:c r="K68" s="48"/>
      <x:c r="L68" s="48"/>
      <x:c r="M68" s="150"/>
      <x:c r="N68" s="48"/>
      <x:c r="O68" s="48"/>
      <x:c r="P68" s="48"/>
      <x:c r="Q68" s="48"/>
      <x:c r="R68" s="48"/>
      <x:c r="S68" s="48"/>
      <x:c r="T68" s="48"/>
      <x:c r="U68" s="48"/>
      <x:c r="V68" s="48"/>
    </x:row>
    <x:row r="69">
      <x:c r="A69" s="48" t="str">
        <x:f>IF(Adherents!A69="","",Adherents!A69)</x:f>
      </x:c>
      <x:c r="B69" s="48" t="str">
        <x:f>IF(A69="","",Adherents!B69&amp;" "&amp;Adherents!C69)</x:f>
      </x:c>
      <x:c r="C69" s="48" t="str">
        <x:f>IF(A69="","",Adherents!M69)</x:f>
      </x:c>
      <x:c r="D69" s="150" t="str">
        <x:f>IF(A69="","",Adherents!L69)</x:f>
      </x:c>
      <x:c r="E69" s="48" t="str">
        <x:f>IF(A69="","",Adherents!P69)</x:f>
      </x:c>
      <x:c r="F69" s="150" t="str">
        <x:f>IF(D69="","",EDATE(D69,12))</x:f>
      </x:c>
      <x:c r="G69" s="48" t="str">
        <x:f>IF(F69="","",F69-TODAY())</x:f>
      </x:c>
      <x:c r="H69" s="48" t="str">
        <x:f>IF(A69="","",IF(G69&lt;0,"Expirée",IF(G69&lt;=30,"Urgente",IF(G69&lt;=60,"À anticiper","Normale"))))</x:f>
      </x:c>
      <x:c r="I69" s="48"/>
      <x:c r="J69" s="150"/>
      <x:c r="K69" s="48"/>
      <x:c r="L69" s="48"/>
      <x:c r="M69" s="150"/>
      <x:c r="N69" s="48"/>
      <x:c r="O69" s="48"/>
      <x:c r="P69" s="48"/>
      <x:c r="Q69" s="48"/>
      <x:c r="R69" s="48"/>
      <x:c r="S69" s="48"/>
      <x:c r="T69" s="48"/>
      <x:c r="U69" s="48"/>
      <x:c r="V69" s="48"/>
    </x:row>
    <x:row r="70">
      <x:c r="A70" s="48" t="str">
        <x:f>IF(Adherents!A70="","",Adherents!A70)</x:f>
      </x:c>
      <x:c r="B70" s="48" t="str">
        <x:f>IF(A70="","",Adherents!B70&amp;" "&amp;Adherents!C70)</x:f>
      </x:c>
      <x:c r="C70" s="48" t="str">
        <x:f>IF(A70="","",Adherents!M70)</x:f>
      </x:c>
      <x:c r="D70" s="150" t="str">
        <x:f>IF(A70="","",Adherents!L70)</x:f>
      </x:c>
      <x:c r="E70" s="48" t="str">
        <x:f>IF(A70="","",Adherents!P70)</x:f>
      </x:c>
      <x:c r="F70" s="150" t="str">
        <x:f>IF(D70="","",EDATE(D70,12))</x:f>
      </x:c>
      <x:c r="G70" s="48" t="str">
        <x:f>IF(F70="","",F70-TODAY())</x:f>
      </x:c>
      <x:c r="H70" s="48" t="str">
        <x:f>IF(A70="","",IF(G70&lt;0,"Expirée",IF(G70&lt;=30,"Urgente",IF(G70&lt;=60,"À anticiper","Normale"))))</x:f>
      </x:c>
      <x:c r="I70" s="48"/>
      <x:c r="J70" s="150"/>
      <x:c r="K70" s="48"/>
      <x:c r="L70" s="48"/>
      <x:c r="M70" s="150"/>
      <x:c r="N70" s="48"/>
      <x:c r="O70" s="48"/>
      <x:c r="P70" s="48"/>
      <x:c r="Q70" s="48"/>
      <x:c r="R70" s="48"/>
      <x:c r="S70" s="48"/>
      <x:c r="T70" s="48"/>
      <x:c r="U70" s="48"/>
      <x:c r="V70" s="48"/>
    </x:row>
    <x:row r="71">
      <x:c r="A71" s="48" t="str">
        <x:f>IF(Adherents!A71="","",Adherents!A71)</x:f>
      </x:c>
      <x:c r="B71" s="48" t="str">
        <x:f>IF(A71="","",Adherents!B71&amp;" "&amp;Adherents!C71)</x:f>
      </x:c>
      <x:c r="C71" s="48" t="str">
        <x:f>IF(A71="","",Adherents!M71)</x:f>
      </x:c>
      <x:c r="D71" s="150" t="str">
        <x:f>IF(A71="","",Adherents!L71)</x:f>
      </x:c>
      <x:c r="E71" s="48" t="str">
        <x:f>IF(A71="","",Adherents!P71)</x:f>
      </x:c>
      <x:c r="F71" s="150" t="str">
        <x:f>IF(D71="","",EDATE(D71,12))</x:f>
      </x:c>
      <x:c r="G71" s="48" t="str">
        <x:f>IF(F71="","",F71-TODAY())</x:f>
      </x:c>
      <x:c r="H71" s="48" t="str">
        <x:f>IF(A71="","",IF(G71&lt;0,"Expirée",IF(G71&lt;=30,"Urgente",IF(G71&lt;=60,"À anticiper","Normale"))))</x:f>
      </x:c>
      <x:c r="I71" s="48"/>
      <x:c r="J71" s="150"/>
      <x:c r="K71" s="48"/>
      <x:c r="L71" s="48"/>
      <x:c r="M71" s="150"/>
      <x:c r="N71" s="48"/>
      <x:c r="O71" s="48"/>
      <x:c r="P71" s="48"/>
      <x:c r="Q71" s="48"/>
      <x:c r="R71" s="48"/>
      <x:c r="S71" s="48"/>
      <x:c r="T71" s="48"/>
      <x:c r="U71" s="48"/>
      <x:c r="V71" s="48"/>
    </x:row>
    <x:row r="72">
      <x:c r="A72" s="48" t="str">
        <x:f>IF(Adherents!A72="","",Adherents!A72)</x:f>
      </x:c>
      <x:c r="B72" s="48" t="str">
        <x:f>IF(A72="","",Adherents!B72&amp;" "&amp;Adherents!C72)</x:f>
      </x:c>
      <x:c r="C72" s="48" t="str">
        <x:f>IF(A72="","",Adherents!M72)</x:f>
      </x:c>
      <x:c r="D72" s="150" t="str">
        <x:f>IF(A72="","",Adherents!L72)</x:f>
      </x:c>
      <x:c r="E72" s="48" t="str">
        <x:f>IF(A72="","",Adherents!P72)</x:f>
      </x:c>
      <x:c r="F72" s="150" t="str">
        <x:f>IF(D72="","",EDATE(D72,12))</x:f>
      </x:c>
      <x:c r="G72" s="48" t="str">
        <x:f>IF(F72="","",F72-TODAY())</x:f>
      </x:c>
      <x:c r="H72" s="48" t="str">
        <x:f>IF(A72="","",IF(G72&lt;0,"Expirée",IF(G72&lt;=30,"Urgente",IF(G72&lt;=60,"À anticiper","Normale"))))</x:f>
      </x:c>
      <x:c r="I72" s="48"/>
      <x:c r="J72" s="150"/>
      <x:c r="K72" s="48"/>
      <x:c r="L72" s="48"/>
      <x:c r="M72" s="150"/>
      <x:c r="N72" s="48"/>
      <x:c r="O72" s="48"/>
      <x:c r="P72" s="48"/>
      <x:c r="Q72" s="48"/>
      <x:c r="R72" s="48"/>
      <x:c r="S72" s="48"/>
      <x:c r="T72" s="48"/>
      <x:c r="U72" s="48"/>
      <x:c r="V72" s="48"/>
    </x:row>
    <x:row r="73">
      <x:c r="A73" s="48" t="str">
        <x:f>IF(Adherents!A73="","",Adherents!A73)</x:f>
      </x:c>
      <x:c r="B73" s="48" t="str">
        <x:f>IF(A73="","",Adherents!B73&amp;" "&amp;Adherents!C73)</x:f>
      </x:c>
      <x:c r="C73" s="48" t="str">
        <x:f>IF(A73="","",Adherents!M73)</x:f>
      </x:c>
      <x:c r="D73" s="150" t="str">
        <x:f>IF(A73="","",Adherents!L73)</x:f>
      </x:c>
      <x:c r="E73" s="48" t="str">
        <x:f>IF(A73="","",Adherents!P73)</x:f>
      </x:c>
      <x:c r="F73" s="150" t="str">
        <x:f>IF(D73="","",EDATE(D73,12))</x:f>
      </x:c>
      <x:c r="G73" s="48" t="str">
        <x:f>IF(F73="","",F73-TODAY())</x:f>
      </x:c>
      <x:c r="H73" s="48" t="str">
        <x:f>IF(A73="","",IF(G73&lt;0,"Expirée",IF(G73&lt;=30,"Urgente",IF(G73&lt;=60,"À anticiper","Normale"))))</x:f>
      </x:c>
      <x:c r="I73" s="48"/>
      <x:c r="J73" s="150"/>
      <x:c r="K73" s="48"/>
      <x:c r="L73" s="48"/>
      <x:c r="M73" s="150"/>
      <x:c r="N73" s="48"/>
      <x:c r="O73" s="48"/>
      <x:c r="P73" s="48"/>
      <x:c r="Q73" s="48"/>
      <x:c r="R73" s="48"/>
      <x:c r="S73" s="48"/>
      <x:c r="T73" s="48"/>
      <x:c r="U73" s="48"/>
      <x:c r="V73" s="48"/>
    </x:row>
    <x:row r="74">
      <x:c r="A74" s="48" t="str">
        <x:f>IF(Adherents!A74="","",Adherents!A74)</x:f>
      </x:c>
      <x:c r="B74" s="48" t="str">
        <x:f>IF(A74="","",Adherents!B74&amp;" "&amp;Adherents!C74)</x:f>
      </x:c>
      <x:c r="C74" s="48" t="str">
        <x:f>IF(A74="","",Adherents!M74)</x:f>
      </x:c>
      <x:c r="D74" s="150" t="str">
        <x:f>IF(A74="","",Adherents!L74)</x:f>
      </x:c>
      <x:c r="E74" s="48" t="str">
        <x:f>IF(A74="","",Adherents!P74)</x:f>
      </x:c>
      <x:c r="F74" s="150" t="str">
        <x:f>IF(D74="","",EDATE(D74,12))</x:f>
      </x:c>
      <x:c r="G74" s="48" t="str">
        <x:f>IF(F74="","",F74-TODAY())</x:f>
      </x:c>
      <x:c r="H74" s="48" t="str">
        <x:f>IF(A74="","",IF(G74&lt;0,"Expirée",IF(G74&lt;=30,"Urgente",IF(G74&lt;=60,"À anticiper","Normale"))))</x:f>
      </x:c>
      <x:c r="I74" s="48"/>
      <x:c r="J74" s="150"/>
      <x:c r="K74" s="48"/>
      <x:c r="L74" s="48"/>
      <x:c r="M74" s="150"/>
      <x:c r="N74" s="48"/>
      <x:c r="O74" s="48"/>
      <x:c r="P74" s="48"/>
      <x:c r="Q74" s="48"/>
      <x:c r="R74" s="48"/>
      <x:c r="S74" s="48"/>
      <x:c r="T74" s="48"/>
      <x:c r="U74" s="48"/>
      <x:c r="V74" s="48"/>
    </x:row>
    <x:row r="75">
      <x:c r="A75" s="48" t="str">
        <x:f>IF(Adherents!A75="","",Adherents!A75)</x:f>
      </x:c>
      <x:c r="B75" s="48" t="str">
        <x:f>IF(A75="","",Adherents!B75&amp;" "&amp;Adherents!C75)</x:f>
      </x:c>
      <x:c r="C75" s="48" t="str">
        <x:f>IF(A75="","",Adherents!M75)</x:f>
      </x:c>
      <x:c r="D75" s="150" t="str">
        <x:f>IF(A75="","",Adherents!L75)</x:f>
      </x:c>
      <x:c r="E75" s="48" t="str">
        <x:f>IF(A75="","",Adherents!P75)</x:f>
      </x:c>
      <x:c r="F75" s="150" t="str">
        <x:f>IF(D75="","",EDATE(D75,12))</x:f>
      </x:c>
      <x:c r="G75" s="48" t="str">
        <x:f>IF(F75="","",F75-TODAY())</x:f>
      </x:c>
      <x:c r="H75" s="48" t="str">
        <x:f>IF(A75="","",IF(G75&lt;0,"Expirée",IF(G75&lt;=30,"Urgente",IF(G75&lt;=60,"À anticiper","Normale"))))</x:f>
      </x:c>
      <x:c r="I75" s="48"/>
      <x:c r="J75" s="150"/>
      <x:c r="K75" s="48"/>
      <x:c r="L75" s="48"/>
      <x:c r="M75" s="150"/>
      <x:c r="N75" s="48"/>
      <x:c r="O75" s="48"/>
      <x:c r="P75" s="48"/>
      <x:c r="Q75" s="48"/>
      <x:c r="R75" s="48"/>
      <x:c r="S75" s="48"/>
      <x:c r="T75" s="48"/>
      <x:c r="U75" s="48"/>
      <x:c r="V75" s="48"/>
    </x:row>
    <x:row r="76">
      <x:c r="A76" s="48" t="str">
        <x:f>IF(Adherents!A76="","",Adherents!A76)</x:f>
      </x:c>
      <x:c r="B76" s="48" t="str">
        <x:f>IF(A76="","",Adherents!B76&amp;" "&amp;Adherents!C76)</x:f>
      </x:c>
      <x:c r="C76" s="48" t="str">
        <x:f>IF(A76="","",Adherents!M76)</x:f>
      </x:c>
      <x:c r="D76" s="150" t="str">
        <x:f>IF(A76="","",Adherents!L76)</x:f>
      </x:c>
      <x:c r="E76" s="48" t="str">
        <x:f>IF(A76="","",Adherents!P76)</x:f>
      </x:c>
      <x:c r="F76" s="150" t="str">
        <x:f>IF(D76="","",EDATE(D76,12))</x:f>
      </x:c>
      <x:c r="G76" s="48" t="str">
        <x:f>IF(F76="","",F76-TODAY())</x:f>
      </x:c>
      <x:c r="H76" s="48" t="str">
        <x:f>IF(A76="","",IF(G76&lt;0,"Expirée",IF(G76&lt;=30,"Urgente",IF(G76&lt;=60,"À anticiper","Normale"))))</x:f>
      </x:c>
      <x:c r="I76" s="48"/>
      <x:c r="J76" s="150"/>
      <x:c r="K76" s="48"/>
      <x:c r="L76" s="48"/>
      <x:c r="M76" s="150"/>
      <x:c r="N76" s="48"/>
      <x:c r="O76" s="48"/>
      <x:c r="P76" s="48"/>
      <x:c r="Q76" s="48"/>
      <x:c r="R76" s="48"/>
      <x:c r="S76" s="48"/>
      <x:c r="T76" s="48"/>
      <x:c r="U76" s="48"/>
      <x:c r="V76" s="48"/>
    </x:row>
    <x:row r="77">
      <x:c r="A77" s="48" t="str">
        <x:f>IF(Adherents!A77="","",Adherents!A77)</x:f>
      </x:c>
      <x:c r="B77" s="48" t="str">
        <x:f>IF(A77="","",Adherents!B77&amp;" "&amp;Adherents!C77)</x:f>
      </x:c>
      <x:c r="C77" s="48" t="str">
        <x:f>IF(A77="","",Adherents!M77)</x:f>
      </x:c>
      <x:c r="D77" s="150" t="str">
        <x:f>IF(A77="","",Adherents!L77)</x:f>
      </x:c>
      <x:c r="E77" s="48" t="str">
        <x:f>IF(A77="","",Adherents!P77)</x:f>
      </x:c>
      <x:c r="F77" s="150" t="str">
        <x:f>IF(D77="","",EDATE(D77,12))</x:f>
      </x:c>
      <x:c r="G77" s="48" t="str">
        <x:f>IF(F77="","",F77-TODAY())</x:f>
      </x:c>
      <x:c r="H77" s="48" t="str">
        <x:f>IF(A77="","",IF(G77&lt;0,"Expirée",IF(G77&lt;=30,"Urgente",IF(G77&lt;=60,"À anticiper","Normale"))))</x:f>
      </x:c>
      <x:c r="I77" s="48"/>
      <x:c r="J77" s="150"/>
      <x:c r="K77" s="48"/>
      <x:c r="L77" s="48"/>
      <x:c r="M77" s="150"/>
      <x:c r="N77" s="48"/>
      <x:c r="O77" s="48"/>
      <x:c r="P77" s="48"/>
      <x:c r="Q77" s="48"/>
      <x:c r="R77" s="48"/>
      <x:c r="S77" s="48"/>
      <x:c r="T77" s="48"/>
      <x:c r="U77" s="48"/>
      <x:c r="V77" s="48"/>
    </x:row>
    <x:row r="78">
      <x:c r="A78" s="48" t="str">
        <x:f>IF(Adherents!A78="","",Adherents!A78)</x:f>
      </x:c>
      <x:c r="B78" s="48" t="str">
        <x:f>IF(A78="","",Adherents!B78&amp;" "&amp;Adherents!C78)</x:f>
      </x:c>
      <x:c r="C78" s="48" t="str">
        <x:f>IF(A78="","",Adherents!M78)</x:f>
      </x:c>
      <x:c r="D78" s="150" t="str">
        <x:f>IF(A78="","",Adherents!L78)</x:f>
      </x:c>
      <x:c r="E78" s="48" t="str">
        <x:f>IF(A78="","",Adherents!P78)</x:f>
      </x:c>
      <x:c r="F78" s="150" t="str">
        <x:f>IF(D78="","",EDATE(D78,12))</x:f>
      </x:c>
      <x:c r="G78" s="48" t="str">
        <x:f>IF(F78="","",F78-TODAY())</x:f>
      </x:c>
      <x:c r="H78" s="48" t="str">
        <x:f>IF(A78="","",IF(G78&lt;0,"Expirée",IF(G78&lt;=30,"Urgente",IF(G78&lt;=60,"À anticiper","Normale"))))</x:f>
      </x:c>
      <x:c r="I78" s="48"/>
      <x:c r="J78" s="150"/>
      <x:c r="K78" s="48"/>
      <x:c r="L78" s="48"/>
      <x:c r="M78" s="150"/>
      <x:c r="N78" s="48"/>
      <x:c r="O78" s="48"/>
      <x:c r="P78" s="48"/>
      <x:c r="Q78" s="48"/>
      <x:c r="R78" s="48"/>
      <x:c r="S78" s="48"/>
      <x:c r="T78" s="48"/>
      <x:c r="U78" s="48"/>
      <x:c r="V78" s="48"/>
    </x:row>
    <x:row r="79">
      <x:c r="A79" s="48" t="str">
        <x:f>IF(Adherents!A79="","",Adherents!A79)</x:f>
      </x:c>
      <x:c r="B79" s="48" t="str">
        <x:f>IF(A79="","",Adherents!B79&amp;" "&amp;Adherents!C79)</x:f>
      </x:c>
      <x:c r="C79" s="48" t="str">
        <x:f>IF(A79="","",Adherents!M79)</x:f>
      </x:c>
      <x:c r="D79" s="150" t="str">
        <x:f>IF(A79="","",Adherents!L79)</x:f>
      </x:c>
      <x:c r="E79" s="48" t="str">
        <x:f>IF(A79="","",Adherents!P79)</x:f>
      </x:c>
      <x:c r="F79" s="150" t="str">
        <x:f>IF(D79="","",EDATE(D79,12))</x:f>
      </x:c>
      <x:c r="G79" s="48" t="str">
        <x:f>IF(F79="","",F79-TODAY())</x:f>
      </x:c>
      <x:c r="H79" s="48" t="str">
        <x:f>IF(A79="","",IF(G79&lt;0,"Expirée",IF(G79&lt;=30,"Urgente",IF(G79&lt;=60,"À anticiper","Normale"))))</x:f>
      </x:c>
      <x:c r="I79" s="48"/>
      <x:c r="J79" s="150"/>
      <x:c r="K79" s="48"/>
      <x:c r="L79" s="48"/>
      <x:c r="M79" s="150"/>
      <x:c r="N79" s="48"/>
      <x:c r="O79" s="48"/>
      <x:c r="P79" s="48"/>
      <x:c r="Q79" s="48"/>
      <x:c r="R79" s="48"/>
      <x:c r="S79" s="48"/>
      <x:c r="T79" s="48"/>
      <x:c r="U79" s="48"/>
      <x:c r="V79" s="48"/>
    </x:row>
    <x:row r="80">
      <x:c r="A80" s="48" t="str">
        <x:f>IF(Adherents!A80="","",Adherents!A80)</x:f>
      </x:c>
      <x:c r="B80" s="48" t="str">
        <x:f>IF(A80="","",Adherents!B80&amp;" "&amp;Adherents!C80)</x:f>
      </x:c>
      <x:c r="C80" s="48" t="str">
        <x:f>IF(A80="","",Adherents!M80)</x:f>
      </x:c>
      <x:c r="D80" s="150" t="str">
        <x:f>IF(A80="","",Adherents!L80)</x:f>
      </x:c>
      <x:c r="E80" s="48" t="str">
        <x:f>IF(A80="","",Adherents!P80)</x:f>
      </x:c>
      <x:c r="F80" s="150" t="str">
        <x:f>IF(D80="","",EDATE(D80,12))</x:f>
      </x:c>
      <x:c r="G80" s="48" t="str">
        <x:f>IF(F80="","",F80-TODAY())</x:f>
      </x:c>
      <x:c r="H80" s="48" t="str">
        <x:f>IF(A80="","",IF(G80&lt;0,"Expirée",IF(G80&lt;=30,"Urgente",IF(G80&lt;=60,"À anticiper","Normale"))))</x:f>
      </x:c>
      <x:c r="I80" s="48"/>
      <x:c r="J80" s="150"/>
      <x:c r="K80" s="48"/>
      <x:c r="L80" s="48"/>
      <x:c r="M80" s="150"/>
      <x:c r="N80" s="48"/>
      <x:c r="O80" s="48"/>
      <x:c r="P80" s="48"/>
      <x:c r="Q80" s="48"/>
      <x:c r="R80" s="48"/>
      <x:c r="S80" s="48"/>
      <x:c r="T80" s="48"/>
      <x:c r="U80" s="48"/>
      <x:c r="V80" s="48"/>
    </x:row>
    <x:row r="81">
      <x:c r="A81" s="48" t="str">
        <x:f>IF(Adherents!A81="","",Adherents!A81)</x:f>
      </x:c>
      <x:c r="B81" s="48" t="str">
        <x:f>IF(A81="","",Adherents!B81&amp;" "&amp;Adherents!C81)</x:f>
      </x:c>
      <x:c r="C81" s="48" t="str">
        <x:f>IF(A81="","",Adherents!M81)</x:f>
      </x:c>
      <x:c r="D81" s="150" t="str">
        <x:f>IF(A81="","",Adherents!L81)</x:f>
      </x:c>
      <x:c r="E81" s="48" t="str">
        <x:f>IF(A81="","",Adherents!P81)</x:f>
      </x:c>
      <x:c r="F81" s="150" t="str">
        <x:f>IF(D81="","",EDATE(D81,12))</x:f>
      </x:c>
      <x:c r="G81" s="48" t="str">
        <x:f>IF(F81="","",F81-TODAY())</x:f>
      </x:c>
      <x:c r="H81" s="48" t="str">
        <x:f>IF(A81="","",IF(G81&lt;0,"Expirée",IF(G81&lt;=30,"Urgente",IF(G81&lt;=60,"À anticiper","Normale"))))</x:f>
      </x:c>
      <x:c r="I81" s="48"/>
      <x:c r="J81" s="150"/>
      <x:c r="K81" s="48"/>
      <x:c r="L81" s="48"/>
      <x:c r="M81" s="150"/>
      <x:c r="N81" s="48"/>
      <x:c r="O81" s="48"/>
      <x:c r="P81" s="48"/>
      <x:c r="Q81" s="48"/>
      <x:c r="R81" s="48"/>
      <x:c r="S81" s="48"/>
      <x:c r="T81" s="48"/>
      <x:c r="U81" s="48"/>
      <x:c r="V81" s="48"/>
    </x:row>
    <x:row r="82">
      <x:c r="A82" s="48" t="str">
        <x:f>IF(Adherents!A82="","",Adherents!A82)</x:f>
      </x:c>
      <x:c r="B82" s="48" t="str">
        <x:f>IF(A82="","",Adherents!B82&amp;" "&amp;Adherents!C82)</x:f>
      </x:c>
      <x:c r="C82" s="48" t="str">
        <x:f>IF(A82="","",Adherents!M82)</x:f>
      </x:c>
      <x:c r="D82" s="150" t="str">
        <x:f>IF(A82="","",Adherents!L82)</x:f>
      </x:c>
      <x:c r="E82" s="48" t="str">
        <x:f>IF(A82="","",Adherents!P82)</x:f>
      </x:c>
      <x:c r="F82" s="150" t="str">
        <x:f>IF(D82="","",EDATE(D82,12))</x:f>
      </x:c>
      <x:c r="G82" s="48" t="str">
        <x:f>IF(F82="","",F82-TODAY())</x:f>
      </x:c>
      <x:c r="H82" s="48" t="str">
        <x:f>IF(A82="","",IF(G82&lt;0,"Expirée",IF(G82&lt;=30,"Urgente",IF(G82&lt;=60,"À anticiper","Normale"))))</x:f>
      </x:c>
      <x:c r="I82" s="48"/>
      <x:c r="J82" s="150"/>
      <x:c r="K82" s="48"/>
      <x:c r="L82" s="48"/>
      <x:c r="M82" s="150"/>
      <x:c r="N82" s="48"/>
      <x:c r="O82" s="48"/>
      <x:c r="P82" s="48"/>
      <x:c r="Q82" s="48"/>
      <x:c r="R82" s="48"/>
      <x:c r="S82" s="48"/>
      <x:c r="T82" s="48"/>
      <x:c r="U82" s="48"/>
      <x:c r="V82" s="48"/>
    </x:row>
    <x:row r="83">
      <x:c r="A83" s="48" t="str">
        <x:f>IF(Adherents!A83="","",Adherents!A83)</x:f>
      </x:c>
      <x:c r="B83" s="48" t="str">
        <x:f>IF(A83="","",Adherents!B83&amp;" "&amp;Adherents!C83)</x:f>
      </x:c>
      <x:c r="C83" s="48" t="str">
        <x:f>IF(A83="","",Adherents!M83)</x:f>
      </x:c>
      <x:c r="D83" s="150" t="str">
        <x:f>IF(A83="","",Adherents!L83)</x:f>
      </x:c>
      <x:c r="E83" s="48" t="str">
        <x:f>IF(A83="","",Adherents!P83)</x:f>
      </x:c>
      <x:c r="F83" s="150" t="str">
        <x:f>IF(D83="","",EDATE(D83,12))</x:f>
      </x:c>
      <x:c r="G83" s="48" t="str">
        <x:f>IF(F83="","",F83-TODAY())</x:f>
      </x:c>
      <x:c r="H83" s="48" t="str">
        <x:f>IF(A83="","",IF(G83&lt;0,"Expirée",IF(G83&lt;=30,"Urgente",IF(G83&lt;=60,"À anticiper","Normale"))))</x:f>
      </x:c>
      <x:c r="I83" s="48"/>
      <x:c r="J83" s="150"/>
      <x:c r="K83" s="48"/>
      <x:c r="L83" s="48"/>
      <x:c r="M83" s="150"/>
      <x:c r="N83" s="48"/>
      <x:c r="O83" s="48"/>
      <x:c r="P83" s="48"/>
      <x:c r="Q83" s="48"/>
      <x:c r="R83" s="48"/>
      <x:c r="S83" s="48"/>
      <x:c r="T83" s="48"/>
      <x:c r="U83" s="48"/>
      <x:c r="V83" s="48"/>
    </x:row>
    <x:row r="84">
      <x:c r="A84" s="48" t="str">
        <x:f>IF(Adherents!A84="","",Adherents!A84)</x:f>
      </x:c>
      <x:c r="B84" s="48" t="str">
        <x:f>IF(A84="","",Adherents!B84&amp;" "&amp;Adherents!C84)</x:f>
      </x:c>
      <x:c r="C84" s="48" t="str">
        <x:f>IF(A84="","",Adherents!M84)</x:f>
      </x:c>
      <x:c r="D84" s="150" t="str">
        <x:f>IF(A84="","",Adherents!L84)</x:f>
      </x:c>
      <x:c r="E84" s="48" t="str">
        <x:f>IF(A84="","",Adherents!P84)</x:f>
      </x:c>
      <x:c r="F84" s="150" t="str">
        <x:f>IF(D84="","",EDATE(D84,12))</x:f>
      </x:c>
      <x:c r="G84" s="48" t="str">
        <x:f>IF(F84="","",F84-TODAY())</x:f>
      </x:c>
      <x:c r="H84" s="48" t="str">
        <x:f>IF(A84="","",IF(G84&lt;0,"Expirée",IF(G84&lt;=30,"Urgente",IF(G84&lt;=60,"À anticiper","Normale"))))</x:f>
      </x:c>
      <x:c r="I84" s="48"/>
      <x:c r="J84" s="150"/>
      <x:c r="K84" s="48"/>
      <x:c r="L84" s="48"/>
      <x:c r="M84" s="150"/>
      <x:c r="N84" s="48"/>
      <x:c r="O84" s="48"/>
      <x:c r="P84" s="48"/>
      <x:c r="Q84" s="48"/>
      <x:c r="R84" s="48"/>
      <x:c r="S84" s="48"/>
      <x:c r="T84" s="48"/>
      <x:c r="U84" s="48"/>
      <x:c r="V84" s="48"/>
    </x:row>
    <x:row r="85">
      <x:c r="A85" s="48" t="str">
        <x:f>IF(Adherents!A85="","",Adherents!A85)</x:f>
      </x:c>
      <x:c r="B85" s="48" t="str">
        <x:f>IF(A85="","",Adherents!B85&amp;" "&amp;Adherents!C85)</x:f>
      </x:c>
      <x:c r="C85" s="48" t="str">
        <x:f>IF(A85="","",Adherents!M85)</x:f>
      </x:c>
      <x:c r="D85" s="150" t="str">
        <x:f>IF(A85="","",Adherents!L85)</x:f>
      </x:c>
      <x:c r="E85" s="48" t="str">
        <x:f>IF(A85="","",Adherents!P85)</x:f>
      </x:c>
      <x:c r="F85" s="150" t="str">
        <x:f>IF(D85="","",EDATE(D85,12))</x:f>
      </x:c>
      <x:c r="G85" s="48" t="str">
        <x:f>IF(F85="","",F85-TODAY())</x:f>
      </x:c>
      <x:c r="H85" s="48" t="str">
        <x:f>IF(A85="","",IF(G85&lt;0,"Expirée",IF(G85&lt;=30,"Urgente",IF(G85&lt;=60,"À anticiper","Normale"))))</x:f>
      </x:c>
      <x:c r="I85" s="48"/>
      <x:c r="J85" s="150"/>
      <x:c r="K85" s="48"/>
      <x:c r="L85" s="48"/>
      <x:c r="M85" s="150"/>
      <x:c r="N85" s="48"/>
      <x:c r="O85" s="48"/>
      <x:c r="P85" s="48"/>
      <x:c r="Q85" s="48"/>
      <x:c r="R85" s="48"/>
      <x:c r="S85" s="48"/>
      <x:c r="T85" s="48"/>
      <x:c r="U85" s="48"/>
      <x:c r="V85" s="48"/>
    </x:row>
    <x:row r="86">
      <x:c r="A86" s="48" t="str">
        <x:f>IF(Adherents!A86="","",Adherents!A86)</x:f>
      </x:c>
      <x:c r="B86" s="48" t="str">
        <x:f>IF(A86="","",Adherents!B86&amp;" "&amp;Adherents!C86)</x:f>
      </x:c>
      <x:c r="C86" s="48" t="str">
        <x:f>IF(A86="","",Adherents!M86)</x:f>
      </x:c>
      <x:c r="D86" s="150" t="str">
        <x:f>IF(A86="","",Adherents!L86)</x:f>
      </x:c>
      <x:c r="E86" s="48" t="str">
        <x:f>IF(A86="","",Adherents!P86)</x:f>
      </x:c>
      <x:c r="F86" s="150" t="str">
        <x:f>IF(D86="","",EDATE(D86,12))</x:f>
      </x:c>
      <x:c r="G86" s="48" t="str">
        <x:f>IF(F86="","",F86-TODAY())</x:f>
      </x:c>
      <x:c r="H86" s="48" t="str">
        <x:f>IF(A86="","",IF(G86&lt;0,"Expirée",IF(G86&lt;=30,"Urgente",IF(G86&lt;=60,"À anticiper","Normale"))))</x:f>
      </x:c>
      <x:c r="I86" s="48"/>
      <x:c r="J86" s="150"/>
      <x:c r="K86" s="48"/>
      <x:c r="L86" s="48"/>
      <x:c r="M86" s="150"/>
      <x:c r="N86" s="48"/>
      <x:c r="O86" s="48"/>
      <x:c r="P86" s="48"/>
      <x:c r="Q86" s="48"/>
      <x:c r="R86" s="48"/>
      <x:c r="S86" s="48"/>
      <x:c r="T86" s="48"/>
      <x:c r="U86" s="48"/>
      <x:c r="V86" s="48"/>
    </x:row>
    <x:row r="87">
      <x:c r="A87" s="48" t="str">
        <x:f>IF(Adherents!A87="","",Adherents!A87)</x:f>
      </x:c>
      <x:c r="B87" s="48" t="str">
        <x:f>IF(A87="","",Adherents!B87&amp;" "&amp;Adherents!C87)</x:f>
      </x:c>
      <x:c r="C87" s="48" t="str">
        <x:f>IF(A87="","",Adherents!M87)</x:f>
      </x:c>
      <x:c r="D87" s="150" t="str">
        <x:f>IF(A87="","",Adherents!L87)</x:f>
      </x:c>
      <x:c r="E87" s="48" t="str">
        <x:f>IF(A87="","",Adherents!P87)</x:f>
      </x:c>
      <x:c r="F87" s="150" t="str">
        <x:f>IF(D87="","",EDATE(D87,12))</x:f>
      </x:c>
      <x:c r="G87" s="48" t="str">
        <x:f>IF(F87="","",F87-TODAY())</x:f>
      </x:c>
      <x:c r="H87" s="48" t="str">
        <x:f>IF(A87="","",IF(G87&lt;0,"Expirée",IF(G87&lt;=30,"Urgente",IF(G87&lt;=60,"À anticiper","Normale"))))</x:f>
      </x:c>
      <x:c r="I87" s="48"/>
      <x:c r="J87" s="150"/>
      <x:c r="K87" s="48"/>
      <x:c r="L87" s="48"/>
      <x:c r="M87" s="150"/>
      <x:c r="N87" s="48"/>
      <x:c r="O87" s="48"/>
      <x:c r="P87" s="48"/>
      <x:c r="Q87" s="48"/>
      <x:c r="R87" s="48"/>
      <x:c r="S87" s="48"/>
      <x:c r="T87" s="48"/>
      <x:c r="U87" s="48"/>
      <x:c r="V87" s="48"/>
    </x:row>
    <x:row r="88">
      <x:c r="A88" s="48" t="str">
        <x:f>IF(Adherents!A88="","",Adherents!A88)</x:f>
      </x:c>
      <x:c r="B88" s="48" t="str">
        <x:f>IF(A88="","",Adherents!B88&amp;" "&amp;Adherents!C88)</x:f>
      </x:c>
      <x:c r="C88" s="48" t="str">
        <x:f>IF(A88="","",Adherents!M88)</x:f>
      </x:c>
      <x:c r="D88" s="150" t="str">
        <x:f>IF(A88="","",Adherents!L88)</x:f>
      </x:c>
      <x:c r="E88" s="48" t="str">
        <x:f>IF(A88="","",Adherents!P88)</x:f>
      </x:c>
      <x:c r="F88" s="150" t="str">
        <x:f>IF(D88="","",EDATE(D88,12))</x:f>
      </x:c>
      <x:c r="G88" s="48" t="str">
        <x:f>IF(F88="","",F88-TODAY())</x:f>
      </x:c>
      <x:c r="H88" s="48" t="str">
        <x:f>IF(A88="","",IF(G88&lt;0,"Expirée",IF(G88&lt;=30,"Urgente",IF(G88&lt;=60,"À anticiper","Normale"))))</x:f>
      </x:c>
      <x:c r="I88" s="48"/>
      <x:c r="J88" s="150"/>
      <x:c r="K88" s="48"/>
      <x:c r="L88" s="48"/>
      <x:c r="M88" s="150"/>
      <x:c r="N88" s="48"/>
      <x:c r="O88" s="48"/>
      <x:c r="P88" s="48"/>
      <x:c r="Q88" s="48"/>
      <x:c r="R88" s="48"/>
      <x:c r="S88" s="48"/>
      <x:c r="T88" s="48"/>
      <x:c r="U88" s="48"/>
      <x:c r="V88" s="48"/>
    </x:row>
    <x:row r="89">
      <x:c r="A89" s="48" t="str">
        <x:f>IF(Adherents!A89="","",Adherents!A89)</x:f>
      </x:c>
      <x:c r="B89" s="48" t="str">
        <x:f>IF(A89="","",Adherents!B89&amp;" "&amp;Adherents!C89)</x:f>
      </x:c>
      <x:c r="C89" s="48" t="str">
        <x:f>IF(A89="","",Adherents!M89)</x:f>
      </x:c>
      <x:c r="D89" s="150" t="str">
        <x:f>IF(A89="","",Adherents!L89)</x:f>
      </x:c>
      <x:c r="E89" s="48" t="str">
        <x:f>IF(A89="","",Adherents!P89)</x:f>
      </x:c>
      <x:c r="F89" s="150" t="str">
        <x:f>IF(D89="","",EDATE(D89,12))</x:f>
      </x:c>
      <x:c r="G89" s="48" t="str">
        <x:f>IF(F89="","",F89-TODAY())</x:f>
      </x:c>
      <x:c r="H89" s="48" t="str">
        <x:f>IF(A89="","",IF(G89&lt;0,"Expirée",IF(G89&lt;=30,"Urgente",IF(G89&lt;=60,"À anticiper","Normale"))))</x:f>
      </x:c>
      <x:c r="I89" s="48"/>
      <x:c r="J89" s="150"/>
      <x:c r="K89" s="48"/>
      <x:c r="L89" s="48"/>
      <x:c r="M89" s="150"/>
      <x:c r="N89" s="48"/>
      <x:c r="O89" s="48"/>
      <x:c r="P89" s="48"/>
      <x:c r="Q89" s="48"/>
      <x:c r="R89" s="48"/>
      <x:c r="S89" s="48"/>
      <x:c r="T89" s="48"/>
      <x:c r="U89" s="48"/>
      <x:c r="V89" s="48"/>
    </x:row>
    <x:row r="90">
      <x:c r="A90" s="48" t="str">
        <x:f>IF(Adherents!A90="","",Adherents!A90)</x:f>
      </x:c>
      <x:c r="B90" s="48" t="str">
        <x:f>IF(A90="","",Adherents!B90&amp;" "&amp;Adherents!C90)</x:f>
      </x:c>
      <x:c r="C90" s="48" t="str">
        <x:f>IF(A90="","",Adherents!M90)</x:f>
      </x:c>
      <x:c r="D90" s="150" t="str">
        <x:f>IF(A90="","",Adherents!L90)</x:f>
      </x:c>
      <x:c r="E90" s="48" t="str">
        <x:f>IF(A90="","",Adherents!P90)</x:f>
      </x:c>
      <x:c r="F90" s="150" t="str">
        <x:f>IF(D90="","",EDATE(D90,12))</x:f>
      </x:c>
      <x:c r="G90" s="48" t="str">
        <x:f>IF(F90="","",F90-TODAY())</x:f>
      </x:c>
      <x:c r="H90" s="48" t="str">
        <x:f>IF(A90="","",IF(G90&lt;0,"Expirée",IF(G90&lt;=30,"Urgente",IF(G90&lt;=60,"À anticiper","Normale"))))</x:f>
      </x:c>
      <x:c r="I90" s="48"/>
      <x:c r="J90" s="150"/>
      <x:c r="K90" s="48"/>
      <x:c r="L90" s="48"/>
      <x:c r="M90" s="150"/>
      <x:c r="N90" s="48"/>
      <x:c r="O90" s="48"/>
      <x:c r="P90" s="48"/>
      <x:c r="Q90" s="48"/>
      <x:c r="R90" s="48"/>
      <x:c r="S90" s="48"/>
      <x:c r="T90" s="48"/>
      <x:c r="U90" s="48"/>
      <x:c r="V90" s="48"/>
    </x:row>
    <x:row r="91">
      <x:c r="A91" s="48" t="str">
        <x:f>IF(Adherents!A91="","",Adherents!A91)</x:f>
      </x:c>
      <x:c r="B91" s="48" t="str">
        <x:f>IF(A91="","",Adherents!B91&amp;" "&amp;Adherents!C91)</x:f>
      </x:c>
      <x:c r="C91" s="48" t="str">
        <x:f>IF(A91="","",Adherents!M91)</x:f>
      </x:c>
      <x:c r="D91" s="150" t="str">
        <x:f>IF(A91="","",Adherents!L91)</x:f>
      </x:c>
      <x:c r="E91" s="48" t="str">
        <x:f>IF(A91="","",Adherents!P91)</x:f>
      </x:c>
      <x:c r="F91" s="150" t="str">
        <x:f>IF(D91="","",EDATE(D91,12))</x:f>
      </x:c>
      <x:c r="G91" s="48" t="str">
        <x:f>IF(F91="","",F91-TODAY())</x:f>
      </x:c>
      <x:c r="H91" s="48" t="str">
        <x:f>IF(A91="","",IF(G91&lt;0,"Expirée",IF(G91&lt;=30,"Urgente",IF(G91&lt;=60,"À anticiper","Normale"))))</x:f>
      </x:c>
      <x:c r="I91" s="48"/>
      <x:c r="J91" s="150"/>
      <x:c r="K91" s="48"/>
      <x:c r="L91" s="48"/>
      <x:c r="M91" s="150"/>
      <x:c r="N91" s="48"/>
      <x:c r="O91" s="48"/>
      <x:c r="P91" s="48"/>
      <x:c r="Q91" s="48"/>
      <x:c r="R91" s="48"/>
      <x:c r="S91" s="48"/>
      <x:c r="T91" s="48"/>
      <x:c r="U91" s="48"/>
      <x:c r="V91" s="48"/>
    </x:row>
    <x:row r="92">
      <x:c r="A92" s="48" t="str">
        <x:f>IF(Adherents!A92="","",Adherents!A92)</x:f>
      </x:c>
      <x:c r="B92" s="48" t="str">
        <x:f>IF(A92="","",Adherents!B92&amp;" "&amp;Adherents!C92)</x:f>
      </x:c>
      <x:c r="C92" s="48" t="str">
        <x:f>IF(A92="","",Adherents!M92)</x:f>
      </x:c>
      <x:c r="D92" s="150" t="str">
        <x:f>IF(A92="","",Adherents!L92)</x:f>
      </x:c>
      <x:c r="E92" s="48" t="str">
        <x:f>IF(A92="","",Adherents!P92)</x:f>
      </x:c>
      <x:c r="F92" s="150" t="str">
        <x:f>IF(D92="","",EDATE(D92,12))</x:f>
      </x:c>
      <x:c r="G92" s="48" t="str">
        <x:f>IF(F92="","",F92-TODAY())</x:f>
      </x:c>
      <x:c r="H92" s="48" t="str">
        <x:f>IF(A92="","",IF(G92&lt;0,"Expirée",IF(G92&lt;=30,"Urgente",IF(G92&lt;=60,"À anticiper","Normale"))))</x:f>
      </x:c>
      <x:c r="I92" s="48"/>
      <x:c r="J92" s="150"/>
      <x:c r="K92" s="48"/>
      <x:c r="L92" s="48"/>
      <x:c r="M92" s="150"/>
      <x:c r="N92" s="48"/>
      <x:c r="O92" s="48"/>
      <x:c r="P92" s="48"/>
      <x:c r="Q92" s="48"/>
      <x:c r="R92" s="48"/>
      <x:c r="S92" s="48"/>
      <x:c r="T92" s="48"/>
      <x:c r="U92" s="48"/>
      <x:c r="V92" s="48"/>
    </x:row>
    <x:row r="93">
      <x:c r="A93" s="48" t="str">
        <x:f>IF(Adherents!A93="","",Adherents!A93)</x:f>
      </x:c>
      <x:c r="B93" s="48" t="str">
        <x:f>IF(A93="","",Adherents!B93&amp;" "&amp;Adherents!C93)</x:f>
      </x:c>
      <x:c r="C93" s="48" t="str">
        <x:f>IF(A93="","",Adherents!M93)</x:f>
      </x:c>
      <x:c r="D93" s="150" t="str">
        <x:f>IF(A93="","",Adherents!L93)</x:f>
      </x:c>
      <x:c r="E93" s="48" t="str">
        <x:f>IF(A93="","",Adherents!P93)</x:f>
      </x:c>
      <x:c r="F93" s="150" t="str">
        <x:f>IF(D93="","",EDATE(D93,12))</x:f>
      </x:c>
      <x:c r="G93" s="48" t="str">
        <x:f>IF(F93="","",F93-TODAY())</x:f>
      </x:c>
      <x:c r="H93" s="48" t="str">
        <x:f>IF(A93="","",IF(G93&lt;0,"Expirée",IF(G93&lt;=30,"Urgente",IF(G93&lt;=60,"À anticiper","Normale"))))</x:f>
      </x:c>
      <x:c r="I93" s="48"/>
      <x:c r="J93" s="150"/>
      <x:c r="K93" s="48"/>
      <x:c r="L93" s="48"/>
      <x:c r="M93" s="150"/>
      <x:c r="N93" s="48"/>
      <x:c r="O93" s="48"/>
      <x:c r="P93" s="48"/>
      <x:c r="Q93" s="48"/>
      <x:c r="R93" s="48"/>
      <x:c r="S93" s="48"/>
      <x:c r="T93" s="48"/>
      <x:c r="U93" s="48"/>
      <x:c r="V93" s="48"/>
    </x:row>
    <x:row r="94">
      <x:c r="A94" s="48" t="str">
        <x:f>IF(Adherents!A94="","",Adherents!A94)</x:f>
      </x:c>
      <x:c r="B94" s="48" t="str">
        <x:f>IF(A94="","",Adherents!B94&amp;" "&amp;Adherents!C94)</x:f>
      </x:c>
      <x:c r="C94" s="48" t="str">
        <x:f>IF(A94="","",Adherents!M94)</x:f>
      </x:c>
      <x:c r="D94" s="150" t="str">
        <x:f>IF(A94="","",Adherents!L94)</x:f>
      </x:c>
      <x:c r="E94" s="48" t="str">
        <x:f>IF(A94="","",Adherents!P94)</x:f>
      </x:c>
      <x:c r="F94" s="150" t="str">
        <x:f>IF(D94="","",EDATE(D94,12))</x:f>
      </x:c>
      <x:c r="G94" s="48" t="str">
        <x:f>IF(F94="","",F94-TODAY())</x:f>
      </x:c>
      <x:c r="H94" s="48" t="str">
        <x:f>IF(A94="","",IF(G94&lt;0,"Expirée",IF(G94&lt;=30,"Urgente",IF(G94&lt;=60,"À anticiper","Normale"))))</x:f>
      </x:c>
      <x:c r="I94" s="48"/>
      <x:c r="J94" s="150"/>
      <x:c r="K94" s="48"/>
      <x:c r="L94" s="48"/>
      <x:c r="M94" s="150"/>
      <x:c r="N94" s="48"/>
      <x:c r="O94" s="48"/>
      <x:c r="P94" s="48"/>
      <x:c r="Q94" s="48"/>
      <x:c r="R94" s="48"/>
      <x:c r="S94" s="48"/>
      <x:c r="T94" s="48"/>
      <x:c r="U94" s="48"/>
      <x:c r="V94" s="48"/>
    </x:row>
    <x:row r="95">
      <x:c r="A95" s="48" t="str">
        <x:f>IF(Adherents!A95="","",Adherents!A95)</x:f>
      </x:c>
      <x:c r="B95" s="48" t="str">
        <x:f>IF(A95="","",Adherents!B95&amp;" "&amp;Adherents!C95)</x:f>
      </x:c>
      <x:c r="C95" s="48" t="str">
        <x:f>IF(A95="","",Adherents!M95)</x:f>
      </x:c>
      <x:c r="D95" s="150" t="str">
        <x:f>IF(A95="","",Adherents!L95)</x:f>
      </x:c>
      <x:c r="E95" s="48" t="str">
        <x:f>IF(A95="","",Adherents!P95)</x:f>
      </x:c>
      <x:c r="F95" s="150" t="str">
        <x:f>IF(D95="","",EDATE(D95,12))</x:f>
      </x:c>
      <x:c r="G95" s="48" t="str">
        <x:f>IF(F95="","",F95-TODAY())</x:f>
      </x:c>
      <x:c r="H95" s="48" t="str">
        <x:f>IF(A95="","",IF(G95&lt;0,"Expirée",IF(G95&lt;=30,"Urgente",IF(G95&lt;=60,"À anticiper","Normale"))))</x:f>
      </x:c>
      <x:c r="I95" s="48"/>
      <x:c r="J95" s="150"/>
      <x:c r="K95" s="48"/>
      <x:c r="L95" s="48"/>
      <x:c r="M95" s="150"/>
      <x:c r="N95" s="48"/>
      <x:c r="O95" s="48"/>
      <x:c r="P95" s="48"/>
      <x:c r="Q95" s="48"/>
      <x:c r="R95" s="48"/>
      <x:c r="S95" s="48"/>
      <x:c r="T95" s="48"/>
      <x:c r="U95" s="48"/>
      <x:c r="V95" s="48"/>
    </x:row>
    <x:row r="96">
      <x:c r="A96" s="48" t="str">
        <x:f>IF(Adherents!A96="","",Adherents!A96)</x:f>
      </x:c>
      <x:c r="B96" s="48" t="str">
        <x:f>IF(A96="","",Adherents!B96&amp;" "&amp;Adherents!C96)</x:f>
      </x:c>
      <x:c r="C96" s="48" t="str">
        <x:f>IF(A96="","",Adherents!M96)</x:f>
      </x:c>
      <x:c r="D96" s="150" t="str">
        <x:f>IF(A96="","",Adherents!L96)</x:f>
      </x:c>
      <x:c r="E96" s="48" t="str">
        <x:f>IF(A96="","",Adherents!P96)</x:f>
      </x:c>
      <x:c r="F96" s="150" t="str">
        <x:f>IF(D96="","",EDATE(D96,12))</x:f>
      </x:c>
      <x:c r="G96" s="48" t="str">
        <x:f>IF(F96="","",F96-TODAY())</x:f>
      </x:c>
      <x:c r="H96" s="48" t="str">
        <x:f>IF(A96="","",IF(G96&lt;0,"Expirée",IF(G96&lt;=30,"Urgente",IF(G96&lt;=60,"À anticiper","Normale"))))</x:f>
      </x:c>
      <x:c r="I96" s="48"/>
      <x:c r="J96" s="150"/>
      <x:c r="K96" s="48"/>
      <x:c r="L96" s="48"/>
      <x:c r="M96" s="150"/>
      <x:c r="N96" s="48"/>
      <x:c r="O96" s="48"/>
      <x:c r="P96" s="48"/>
      <x:c r="Q96" s="48"/>
      <x:c r="R96" s="48"/>
      <x:c r="S96" s="48"/>
      <x:c r="T96" s="48"/>
      <x:c r="U96" s="48"/>
      <x:c r="V96" s="48"/>
    </x:row>
    <x:row r="97">
      <x:c r="A97" s="48" t="str">
        <x:f>IF(Adherents!A97="","",Adherents!A97)</x:f>
      </x:c>
      <x:c r="B97" s="48" t="str">
        <x:f>IF(A97="","",Adherents!B97&amp;" "&amp;Adherents!C97)</x:f>
      </x:c>
      <x:c r="C97" s="48" t="str">
        <x:f>IF(A97="","",Adherents!M97)</x:f>
      </x:c>
      <x:c r="D97" s="150" t="str">
        <x:f>IF(A97="","",Adherents!L97)</x:f>
      </x:c>
      <x:c r="E97" s="48" t="str">
        <x:f>IF(A97="","",Adherents!P97)</x:f>
      </x:c>
      <x:c r="F97" s="150" t="str">
        <x:f>IF(D97="","",EDATE(D97,12))</x:f>
      </x:c>
      <x:c r="G97" s="48" t="str">
        <x:f>IF(F97="","",F97-TODAY())</x:f>
      </x:c>
      <x:c r="H97" s="48" t="str">
        <x:f>IF(A97="","",IF(G97&lt;0,"Expirée",IF(G97&lt;=30,"Urgente",IF(G97&lt;=60,"À anticiper","Normale"))))</x:f>
      </x:c>
      <x:c r="I97" s="48"/>
      <x:c r="J97" s="150"/>
      <x:c r="K97" s="48"/>
      <x:c r="L97" s="48"/>
      <x:c r="M97" s="150"/>
      <x:c r="N97" s="48"/>
      <x:c r="O97" s="48"/>
      <x:c r="P97" s="48"/>
      <x:c r="Q97" s="48"/>
      <x:c r="R97" s="48"/>
      <x:c r="S97" s="48"/>
      <x:c r="T97" s="48"/>
      <x:c r="U97" s="48"/>
      <x:c r="V97" s="48"/>
    </x:row>
    <x:row r="98">
      <x:c r="A98" s="48" t="str">
        <x:f>IF(Adherents!A98="","",Adherents!A98)</x:f>
      </x:c>
      <x:c r="B98" s="48" t="str">
        <x:f>IF(A98="","",Adherents!B98&amp;" "&amp;Adherents!C98)</x:f>
      </x:c>
      <x:c r="C98" s="48" t="str">
        <x:f>IF(A98="","",Adherents!M98)</x:f>
      </x:c>
      <x:c r="D98" s="150" t="str">
        <x:f>IF(A98="","",Adherents!L98)</x:f>
      </x:c>
      <x:c r="E98" s="48" t="str">
        <x:f>IF(A98="","",Adherents!P98)</x:f>
      </x:c>
      <x:c r="F98" s="150" t="str">
        <x:f>IF(D98="","",EDATE(D98,12))</x:f>
      </x:c>
      <x:c r="G98" s="48" t="str">
        <x:f>IF(F98="","",F98-TODAY())</x:f>
      </x:c>
      <x:c r="H98" s="48" t="str">
        <x:f>IF(A98="","",IF(G98&lt;0,"Expirée",IF(G98&lt;=30,"Urgente",IF(G98&lt;=60,"À anticiper","Normale"))))</x:f>
      </x:c>
      <x:c r="I98" s="48"/>
      <x:c r="J98" s="150"/>
      <x:c r="K98" s="48"/>
      <x:c r="L98" s="48"/>
      <x:c r="M98" s="150"/>
      <x:c r="N98" s="48"/>
      <x:c r="O98" s="48"/>
      <x:c r="P98" s="48"/>
      <x:c r="Q98" s="48"/>
      <x:c r="R98" s="48"/>
      <x:c r="S98" s="48"/>
      <x:c r="T98" s="48"/>
      <x:c r="U98" s="48"/>
      <x:c r="V98" s="48"/>
    </x:row>
    <x:row r="99">
      <x:c r="A99" s="48" t="str">
        <x:f>IF(Adherents!A99="","",Adherents!A99)</x:f>
      </x:c>
      <x:c r="B99" s="48" t="str">
        <x:f>IF(A99="","",Adherents!B99&amp;" "&amp;Adherents!C99)</x:f>
      </x:c>
      <x:c r="C99" s="48" t="str">
        <x:f>IF(A99="","",Adherents!M99)</x:f>
      </x:c>
      <x:c r="D99" s="150" t="str">
        <x:f>IF(A99="","",Adherents!L99)</x:f>
      </x:c>
      <x:c r="E99" s="48" t="str">
        <x:f>IF(A99="","",Adherents!P99)</x:f>
      </x:c>
      <x:c r="F99" s="150" t="str">
        <x:f>IF(D99="","",EDATE(D99,12))</x:f>
      </x:c>
      <x:c r="G99" s="48" t="str">
        <x:f>IF(F99="","",F99-TODAY())</x:f>
      </x:c>
      <x:c r="H99" s="48" t="str">
        <x:f>IF(A99="","",IF(G99&lt;0,"Expirée",IF(G99&lt;=30,"Urgente",IF(G99&lt;=60,"À anticiper","Normale"))))</x:f>
      </x:c>
      <x:c r="I99" s="48"/>
      <x:c r="J99" s="150"/>
      <x:c r="K99" s="48"/>
      <x:c r="L99" s="48"/>
      <x:c r="M99" s="150"/>
      <x:c r="N99" s="48"/>
      <x:c r="O99" s="48"/>
      <x:c r="P99" s="48"/>
      <x:c r="Q99" s="48"/>
      <x:c r="R99" s="48"/>
      <x:c r="S99" s="48"/>
      <x:c r="T99" s="48"/>
      <x:c r="U99" s="48"/>
      <x:c r="V99" s="48"/>
    </x:row>
    <x:row r="100">
      <x:c r="A100" s="48" t="str">
        <x:f>IF(Adherents!A100="","",Adherents!A100)</x:f>
      </x:c>
      <x:c r="B100" s="48" t="str">
        <x:f>IF(A100="","",Adherents!B100&amp;" "&amp;Adherents!C100)</x:f>
      </x:c>
      <x:c r="C100" s="48" t="str">
        <x:f>IF(A100="","",Adherents!M100)</x:f>
      </x:c>
      <x:c r="D100" s="150" t="str">
        <x:f>IF(A100="","",Adherents!L100)</x:f>
      </x:c>
      <x:c r="E100" s="48" t="str">
        <x:f>IF(A100="","",Adherents!P100)</x:f>
      </x:c>
      <x:c r="F100" s="150" t="str">
        <x:f>IF(D100="","",EDATE(D100,12))</x:f>
      </x:c>
      <x:c r="G100" s="48" t="str">
        <x:f>IF(F100="","",F100-TODAY())</x:f>
      </x:c>
      <x:c r="H100" s="48" t="str">
        <x:f>IF(A100="","",IF(G100&lt;0,"Expirée",IF(G100&lt;=30,"Urgente",IF(G100&lt;=60,"À anticiper","Normale"))))</x:f>
      </x:c>
      <x:c r="I100" s="48"/>
      <x:c r="J100" s="150"/>
      <x:c r="K100" s="48"/>
      <x:c r="L100" s="48"/>
      <x:c r="M100" s="150"/>
      <x:c r="N100" s="48"/>
      <x:c r="O100" s="48"/>
      <x:c r="P100" s="48"/>
      <x:c r="Q100" s="48"/>
      <x:c r="R100" s="48"/>
      <x:c r="S100" s="48"/>
      <x:c r="T100" s="48"/>
      <x:c r="U100" s="48"/>
      <x:c r="V100" s="48"/>
    </x:row>
    <x:row r="101">
      <x:c r="A101" s="48" t="str">
        <x:f>IF(Adherents!A101="","",Adherents!A101)</x:f>
      </x:c>
      <x:c r="B101" s="48" t="str">
        <x:f>IF(A101="","",Adherents!B101&amp;" "&amp;Adherents!C101)</x:f>
      </x:c>
      <x:c r="C101" s="48" t="str">
        <x:f>IF(A101="","",Adherents!M101)</x:f>
      </x:c>
      <x:c r="D101" s="150" t="str">
        <x:f>IF(A101="","",Adherents!L101)</x:f>
      </x:c>
      <x:c r="E101" s="48" t="str">
        <x:f>IF(A101="","",Adherents!P101)</x:f>
      </x:c>
      <x:c r="F101" s="150" t="str">
        <x:f>IF(D101="","",EDATE(D101,12))</x:f>
      </x:c>
      <x:c r="G101" s="48" t="str">
        <x:f>IF(F101="","",F101-TODAY())</x:f>
      </x:c>
      <x:c r="H101" s="48" t="str">
        <x:f>IF(A101="","",IF(G101&lt;0,"Expirée",IF(G101&lt;=30,"Urgente",IF(G101&lt;=60,"À anticiper","Normale"))))</x:f>
      </x:c>
      <x:c r="I101" s="48"/>
      <x:c r="J101" s="150"/>
      <x:c r="K101" s="48"/>
      <x:c r="L101" s="48"/>
      <x:c r="M101" s="150"/>
      <x:c r="N101" s="48"/>
      <x:c r="O101" s="48"/>
      <x:c r="P101" s="48"/>
      <x:c r="Q101" s="48"/>
      <x:c r="R101" s="48"/>
      <x:c r="S101" s="48"/>
      <x:c r="T101" s="48"/>
      <x:c r="U101" s="48"/>
      <x:c r="V101" s="48"/>
    </x:row>
    <x:row r="102">
      <x:c r="A102" s="48" t="str">
        <x:f>IF(Adherents!A102="","",Adherents!A102)</x:f>
      </x:c>
      <x:c r="B102" s="48" t="str">
        <x:f>IF(A102="","",Adherents!B102&amp;" "&amp;Adherents!C102)</x:f>
      </x:c>
      <x:c r="C102" s="48" t="str">
        <x:f>IF(A102="","",Adherents!M102)</x:f>
      </x:c>
      <x:c r="D102" s="150" t="str">
        <x:f>IF(A102="","",Adherents!L102)</x:f>
      </x:c>
      <x:c r="E102" s="48" t="str">
        <x:f>IF(A102="","",Adherents!P102)</x:f>
      </x:c>
      <x:c r="F102" s="150" t="str">
        <x:f>IF(D102="","",EDATE(D102,12))</x:f>
      </x:c>
      <x:c r="G102" s="48" t="str">
        <x:f>IF(F102="","",F102-TODAY())</x:f>
      </x:c>
      <x:c r="H102" s="48" t="str">
        <x:f>IF(A102="","",IF(G102&lt;0,"Expirée",IF(G102&lt;=30,"Urgente",IF(G102&lt;=60,"À anticiper","Normale"))))</x:f>
      </x:c>
      <x:c r="I102" s="48"/>
      <x:c r="J102" s="150"/>
      <x:c r="K102" s="48"/>
      <x:c r="L102" s="48"/>
      <x:c r="M102" s="150"/>
      <x:c r="N102" s="48"/>
      <x:c r="O102" s="48"/>
      <x:c r="P102" s="48"/>
      <x:c r="Q102" s="48"/>
      <x:c r="R102" s="48"/>
      <x:c r="S102" s="48"/>
      <x:c r="T102" s="48"/>
      <x:c r="U102" s="48"/>
      <x:c r="V102" s="48"/>
    </x:row>
    <x:row r="103">
      <x:c r="A103" s="48" t="str">
        <x:f>IF(Adherents!A103="","",Adherents!A103)</x:f>
      </x:c>
      <x:c r="B103" s="48" t="str">
        <x:f>IF(A103="","",Adherents!B103&amp;" "&amp;Adherents!C103)</x:f>
      </x:c>
      <x:c r="C103" s="48" t="str">
        <x:f>IF(A103="","",Adherents!M103)</x:f>
      </x:c>
      <x:c r="D103" s="150" t="str">
        <x:f>IF(A103="","",Adherents!L103)</x:f>
      </x:c>
      <x:c r="E103" s="48" t="str">
        <x:f>IF(A103="","",Adherents!P103)</x:f>
      </x:c>
      <x:c r="F103" s="150" t="str">
        <x:f>IF(D103="","",EDATE(D103,12))</x:f>
      </x:c>
      <x:c r="G103" s="48" t="str">
        <x:f>IF(F103="","",F103-TODAY())</x:f>
      </x:c>
      <x:c r="H103" s="48" t="str">
        <x:f>IF(A103="","",IF(G103&lt;0,"Expirée",IF(G103&lt;=30,"Urgente",IF(G103&lt;=60,"À anticiper","Normale"))))</x:f>
      </x:c>
      <x:c r="I103" s="48"/>
      <x:c r="J103" s="150"/>
      <x:c r="K103" s="48"/>
      <x:c r="L103" s="48"/>
      <x:c r="M103" s="150"/>
      <x:c r="N103" s="48"/>
      <x:c r="O103" s="48"/>
      <x:c r="P103" s="48"/>
      <x:c r="Q103" s="48"/>
      <x:c r="R103" s="48"/>
      <x:c r="S103" s="48"/>
      <x:c r="T103" s="48"/>
      <x:c r="U103" s="48"/>
      <x:c r="V103" s="48"/>
    </x:row>
    <x:row r="104">
      <x:c r="A104" s="48" t="str">
        <x:f>IF(Adherents!A104="","",Adherents!A104)</x:f>
      </x:c>
      <x:c r="B104" s="48" t="str">
        <x:f>IF(A104="","",Adherents!B104&amp;" "&amp;Adherents!C104)</x:f>
      </x:c>
      <x:c r="C104" s="48" t="str">
        <x:f>IF(A104="","",Adherents!M104)</x:f>
      </x:c>
      <x:c r="D104" s="150" t="str">
        <x:f>IF(A104="","",Adherents!L104)</x:f>
      </x:c>
      <x:c r="E104" s="48" t="str">
        <x:f>IF(A104="","",Adherents!P104)</x:f>
      </x:c>
      <x:c r="F104" s="150" t="str">
        <x:f>IF(D104="","",EDATE(D104,12))</x:f>
      </x:c>
      <x:c r="G104" s="48" t="str">
        <x:f>IF(F104="","",F104-TODAY())</x:f>
      </x:c>
      <x:c r="H104" s="48" t="str">
        <x:f>IF(A104="","",IF(G104&lt;0,"Expirée",IF(G104&lt;=30,"Urgente",IF(G104&lt;=60,"À anticiper","Normale"))))</x:f>
      </x:c>
      <x:c r="I104" s="48"/>
      <x:c r="J104" s="150"/>
      <x:c r="K104" s="48"/>
      <x:c r="L104" s="48"/>
      <x:c r="M104" s="150"/>
      <x:c r="N104" s="48"/>
      <x:c r="O104" s="48"/>
      <x:c r="P104" s="48"/>
      <x:c r="Q104" s="48"/>
      <x:c r="R104" s="48"/>
      <x:c r="S104" s="48"/>
      <x:c r="T104" s="48"/>
      <x:c r="U104" s="48"/>
      <x:c r="V104" s="48"/>
    </x:row>
    <x:row r="105">
      <x:c r="A105" s="48" t="str">
        <x:f>IF(Adherents!A105="","",Adherents!A105)</x:f>
      </x:c>
      <x:c r="B105" s="48" t="str">
        <x:f>IF(A105="","",Adherents!B105&amp;" "&amp;Adherents!C105)</x:f>
      </x:c>
      <x:c r="C105" s="48" t="str">
        <x:f>IF(A105="","",Adherents!M105)</x:f>
      </x:c>
      <x:c r="D105" s="150" t="str">
        <x:f>IF(A105="","",Adherents!L105)</x:f>
      </x:c>
      <x:c r="E105" s="48" t="str">
        <x:f>IF(A105="","",Adherents!P105)</x:f>
      </x:c>
      <x:c r="F105" s="150" t="str">
        <x:f>IF(D105="","",EDATE(D105,12))</x:f>
      </x:c>
      <x:c r="G105" s="48" t="str">
        <x:f>IF(F105="","",F105-TODAY())</x:f>
      </x:c>
      <x:c r="H105" s="48" t="str">
        <x:f>IF(A105="","",IF(G105&lt;0,"Expirée",IF(G105&lt;=30,"Urgente",IF(G105&lt;=60,"À anticiper","Normale"))))</x:f>
      </x:c>
      <x:c r="I105" s="48"/>
      <x:c r="J105" s="150"/>
      <x:c r="K105" s="48"/>
      <x:c r="L105" s="48"/>
      <x:c r="M105" s="150"/>
      <x:c r="N105" s="48"/>
      <x:c r="O105" s="48"/>
      <x:c r="P105" s="48"/>
      <x:c r="Q105" s="48"/>
      <x:c r="R105" s="48"/>
      <x:c r="S105" s="48"/>
      <x:c r="T105" s="48"/>
      <x:c r="U105" s="48"/>
      <x:c r="V105" s="48"/>
    </x:row>
    <x:row r="106">
      <x:c r="A106" s="48" t="str">
        <x:f>IF(Adherents!A106="","",Adherents!A106)</x:f>
      </x:c>
      <x:c r="B106" s="48" t="str">
        <x:f>IF(A106="","",Adherents!B106&amp;" "&amp;Adherents!C106)</x:f>
      </x:c>
      <x:c r="C106" s="48" t="str">
        <x:f>IF(A106="","",Adherents!M106)</x:f>
      </x:c>
      <x:c r="D106" s="150" t="str">
        <x:f>IF(A106="","",Adherents!L106)</x:f>
      </x:c>
      <x:c r="E106" s="48" t="str">
        <x:f>IF(A106="","",Adherents!P106)</x:f>
      </x:c>
      <x:c r="F106" s="150" t="str">
        <x:f>IF(D106="","",EDATE(D106,12))</x:f>
      </x:c>
      <x:c r="G106" s="48" t="str">
        <x:f>IF(F106="","",F106-TODAY())</x:f>
      </x:c>
      <x:c r="H106" s="48" t="str">
        <x:f>IF(A106="","",IF(G106&lt;0,"Expirée",IF(G106&lt;=30,"Urgente",IF(G106&lt;=60,"À anticiper","Normale"))))</x:f>
      </x:c>
      <x:c r="I106" s="48"/>
      <x:c r="J106" s="150"/>
      <x:c r="K106" s="48"/>
      <x:c r="L106" s="48"/>
      <x:c r="M106" s="150"/>
      <x:c r="N106" s="48"/>
      <x:c r="O106" s="48"/>
      <x:c r="P106" s="48"/>
      <x:c r="Q106" s="48"/>
      <x:c r="R106" s="48"/>
      <x:c r="S106" s="48"/>
      <x:c r="T106" s="48"/>
      <x:c r="U106" s="48"/>
      <x:c r="V106" s="48"/>
    </x:row>
    <x:row r="107">
      <x:c r="A107" s="48" t="str">
        <x:f>IF(Adherents!A107="","",Adherents!A107)</x:f>
      </x:c>
      <x:c r="B107" s="48" t="str">
        <x:f>IF(A107="","",Adherents!B107&amp;" "&amp;Adherents!C107)</x:f>
      </x:c>
      <x:c r="C107" s="48" t="str">
        <x:f>IF(A107="","",Adherents!M107)</x:f>
      </x:c>
      <x:c r="D107" s="150" t="str">
        <x:f>IF(A107="","",Adherents!L107)</x:f>
      </x:c>
      <x:c r="E107" s="48" t="str">
        <x:f>IF(A107="","",Adherents!P107)</x:f>
      </x:c>
      <x:c r="F107" s="150" t="str">
        <x:f>IF(D107="","",EDATE(D107,12))</x:f>
      </x:c>
      <x:c r="G107" s="48" t="str">
        <x:f>IF(F107="","",F107-TODAY())</x:f>
      </x:c>
      <x:c r="H107" s="48" t="str">
        <x:f>IF(A107="","",IF(G107&lt;0,"Expirée",IF(G107&lt;=30,"Urgente",IF(G107&lt;=60,"À anticiper","Normale"))))</x:f>
      </x:c>
      <x:c r="I107" s="48"/>
      <x:c r="J107" s="150"/>
      <x:c r="K107" s="48"/>
      <x:c r="L107" s="48"/>
      <x:c r="M107" s="150"/>
      <x:c r="N107" s="48"/>
      <x:c r="O107" s="48"/>
      <x:c r="P107" s="48"/>
      <x:c r="Q107" s="48"/>
      <x:c r="R107" s="48"/>
      <x:c r="S107" s="48"/>
      <x:c r="T107" s="48"/>
      <x:c r="U107" s="48"/>
      <x:c r="V107" s="48"/>
    </x:row>
    <x:row r="108">
      <x:c r="A108" s="48" t="str">
        <x:f>IF(Adherents!A108="","",Adherents!A108)</x:f>
      </x:c>
      <x:c r="B108" s="48" t="str">
        <x:f>IF(A108="","",Adherents!B108&amp;" "&amp;Adherents!C108)</x:f>
      </x:c>
      <x:c r="C108" s="48" t="str">
        <x:f>IF(A108="","",Adherents!M108)</x:f>
      </x:c>
      <x:c r="D108" s="150" t="str">
        <x:f>IF(A108="","",Adherents!L108)</x:f>
      </x:c>
      <x:c r="E108" s="48" t="str">
        <x:f>IF(A108="","",Adherents!P108)</x:f>
      </x:c>
      <x:c r="F108" s="150" t="str">
        <x:f>IF(D108="","",EDATE(D108,12))</x:f>
      </x:c>
      <x:c r="G108" s="48" t="str">
        <x:f>IF(F108="","",F108-TODAY())</x:f>
      </x:c>
      <x:c r="H108" s="48" t="str">
        <x:f>IF(A108="","",IF(G108&lt;0,"Expirée",IF(G108&lt;=30,"Urgente",IF(G108&lt;=60,"À anticiper","Normale"))))</x:f>
      </x:c>
      <x:c r="I108" s="48"/>
      <x:c r="J108" s="150"/>
      <x:c r="K108" s="48"/>
      <x:c r="L108" s="48"/>
      <x:c r="M108" s="150"/>
      <x:c r="N108" s="48"/>
      <x:c r="O108" s="48"/>
      <x:c r="P108" s="48"/>
      <x:c r="Q108" s="48"/>
      <x:c r="R108" s="48"/>
      <x:c r="S108" s="48"/>
      <x:c r="T108" s="48"/>
      <x:c r="U108" s="48"/>
      <x:c r="V108" s="48"/>
    </x:row>
    <x:row r="109">
      <x:c r="A109" s="48" t="str">
        <x:f>IF(Adherents!A109="","",Adherents!A109)</x:f>
      </x:c>
      <x:c r="B109" s="48" t="str">
        <x:f>IF(A109="","",Adherents!B109&amp;" "&amp;Adherents!C109)</x:f>
      </x:c>
      <x:c r="C109" s="48" t="str">
        <x:f>IF(A109="","",Adherents!M109)</x:f>
      </x:c>
      <x:c r="D109" s="150" t="str">
        <x:f>IF(A109="","",Adherents!L109)</x:f>
      </x:c>
      <x:c r="E109" s="48" t="str">
        <x:f>IF(A109="","",Adherents!P109)</x:f>
      </x:c>
      <x:c r="F109" s="150" t="str">
        <x:f>IF(D109="","",EDATE(D109,12))</x:f>
      </x:c>
      <x:c r="G109" s="48" t="str">
        <x:f>IF(F109="","",F109-TODAY())</x:f>
      </x:c>
      <x:c r="H109" s="48" t="str">
        <x:f>IF(A109="","",IF(G109&lt;0,"Expirée",IF(G109&lt;=30,"Urgente",IF(G109&lt;=60,"À anticiper","Normale"))))</x:f>
      </x:c>
      <x:c r="I109" s="48"/>
      <x:c r="J109" s="150"/>
      <x:c r="K109" s="48"/>
      <x:c r="L109" s="48"/>
      <x:c r="M109" s="150"/>
      <x:c r="N109" s="48"/>
      <x:c r="O109" s="48"/>
      <x:c r="P109" s="48"/>
      <x:c r="Q109" s="48"/>
      <x:c r="R109" s="48"/>
      <x:c r="S109" s="48"/>
      <x:c r="T109" s="48"/>
      <x:c r="U109" s="48"/>
      <x:c r="V109" s="48"/>
    </x:row>
    <x:row r="110">
      <x:c r="A110" s="48" t="str">
        <x:f>IF(Adherents!A110="","",Adherents!A110)</x:f>
      </x:c>
      <x:c r="B110" s="48" t="str">
        <x:f>IF(A110="","",Adherents!B110&amp;" "&amp;Adherents!C110)</x:f>
      </x:c>
      <x:c r="C110" s="48" t="str">
        <x:f>IF(A110="","",Adherents!M110)</x:f>
      </x:c>
      <x:c r="D110" s="150" t="str">
        <x:f>IF(A110="","",Adherents!L110)</x:f>
      </x:c>
      <x:c r="E110" s="48" t="str">
        <x:f>IF(A110="","",Adherents!P110)</x:f>
      </x:c>
      <x:c r="F110" s="150" t="str">
        <x:f>IF(D110="","",EDATE(D110,12))</x:f>
      </x:c>
      <x:c r="G110" s="48" t="str">
        <x:f>IF(F110="","",F110-TODAY())</x:f>
      </x:c>
      <x:c r="H110" s="48" t="str">
        <x:f>IF(A110="","",IF(G110&lt;0,"Expirée",IF(G110&lt;=30,"Urgente",IF(G110&lt;=60,"À anticiper","Normale"))))</x:f>
      </x:c>
      <x:c r="I110" s="48"/>
      <x:c r="J110" s="150"/>
      <x:c r="K110" s="48"/>
      <x:c r="L110" s="48"/>
      <x:c r="M110" s="150"/>
      <x:c r="N110" s="48"/>
      <x:c r="O110" s="48"/>
      <x:c r="P110" s="48"/>
      <x:c r="Q110" s="48"/>
      <x:c r="R110" s="48"/>
      <x:c r="S110" s="48"/>
      <x:c r="T110" s="48"/>
      <x:c r="U110" s="48"/>
      <x:c r="V110" s="48"/>
    </x:row>
    <x:row r="111">
      <x:c r="A111" s="48" t="str">
        <x:f>IF(Adherents!A111="","",Adherents!A111)</x:f>
      </x:c>
      <x:c r="B111" s="48" t="str">
        <x:f>IF(A111="","",Adherents!B111&amp;" "&amp;Adherents!C111)</x:f>
      </x:c>
      <x:c r="C111" s="48" t="str">
        <x:f>IF(A111="","",Adherents!M111)</x:f>
      </x:c>
      <x:c r="D111" s="150" t="str">
        <x:f>IF(A111="","",Adherents!L111)</x:f>
      </x:c>
      <x:c r="E111" s="48" t="str">
        <x:f>IF(A111="","",Adherents!P111)</x:f>
      </x:c>
      <x:c r="F111" s="150" t="str">
        <x:f>IF(D111="","",EDATE(D111,12))</x:f>
      </x:c>
      <x:c r="G111" s="48" t="str">
        <x:f>IF(F111="","",F111-TODAY())</x:f>
      </x:c>
      <x:c r="H111" s="48" t="str">
        <x:f>IF(A111="","",IF(G111&lt;0,"Expirée",IF(G111&lt;=30,"Urgente",IF(G111&lt;=60,"À anticiper","Normale"))))</x:f>
      </x:c>
      <x:c r="I111" s="48"/>
      <x:c r="J111" s="150"/>
      <x:c r="K111" s="48"/>
      <x:c r="L111" s="48"/>
      <x:c r="M111" s="150"/>
      <x:c r="N111" s="48"/>
      <x:c r="O111" s="48"/>
      <x:c r="P111" s="48"/>
      <x:c r="Q111" s="48"/>
      <x:c r="R111" s="48"/>
      <x:c r="S111" s="48"/>
      <x:c r="T111" s="48"/>
      <x:c r="U111" s="48"/>
      <x:c r="V111" s="48"/>
    </x:row>
    <x:row r="112">
      <x:c r="A112" s="48" t="str">
        <x:f>IF(Adherents!A112="","",Adherents!A112)</x:f>
      </x:c>
      <x:c r="B112" s="48" t="str">
        <x:f>IF(A112="","",Adherents!B112&amp;" "&amp;Adherents!C112)</x:f>
      </x:c>
      <x:c r="C112" s="48" t="str">
        <x:f>IF(A112="","",Adherents!M112)</x:f>
      </x:c>
      <x:c r="D112" s="150" t="str">
        <x:f>IF(A112="","",Adherents!L112)</x:f>
      </x:c>
      <x:c r="E112" s="48" t="str">
        <x:f>IF(A112="","",Adherents!P112)</x:f>
      </x:c>
      <x:c r="F112" s="150" t="str">
        <x:f>IF(D112="","",EDATE(D112,12))</x:f>
      </x:c>
      <x:c r="G112" s="48" t="str">
        <x:f>IF(F112="","",F112-TODAY())</x:f>
      </x:c>
      <x:c r="H112" s="48" t="str">
        <x:f>IF(A112="","",IF(G112&lt;0,"Expirée",IF(G112&lt;=30,"Urgente",IF(G112&lt;=60,"À anticiper","Normale"))))</x:f>
      </x:c>
      <x:c r="I112" s="48"/>
      <x:c r="J112" s="150"/>
      <x:c r="K112" s="48"/>
      <x:c r="L112" s="48"/>
      <x:c r="M112" s="150"/>
      <x:c r="N112" s="48"/>
      <x:c r="O112" s="48"/>
      <x:c r="P112" s="48"/>
      <x:c r="Q112" s="48"/>
      <x:c r="R112" s="48"/>
      <x:c r="S112" s="48"/>
      <x:c r="T112" s="48"/>
      <x:c r="U112" s="48"/>
      <x:c r="V112" s="48"/>
    </x:row>
    <x:row r="113">
      <x:c r="A113" s="48" t="str">
        <x:f>IF(Adherents!A113="","",Adherents!A113)</x:f>
      </x:c>
      <x:c r="B113" s="48" t="str">
        <x:f>IF(A113="","",Adherents!B113&amp;" "&amp;Adherents!C113)</x:f>
      </x:c>
      <x:c r="C113" s="48" t="str">
        <x:f>IF(A113="","",Adherents!M113)</x:f>
      </x:c>
      <x:c r="D113" s="150" t="str">
        <x:f>IF(A113="","",Adherents!L113)</x:f>
      </x:c>
      <x:c r="E113" s="48" t="str">
        <x:f>IF(A113="","",Adherents!P113)</x:f>
      </x:c>
      <x:c r="F113" s="150" t="str">
        <x:f>IF(D113="","",EDATE(D113,12))</x:f>
      </x:c>
      <x:c r="G113" s="48" t="str">
        <x:f>IF(F113="","",F113-TODAY())</x:f>
      </x:c>
      <x:c r="H113" s="48" t="str">
        <x:f>IF(A113="","",IF(G113&lt;0,"Expirée",IF(G113&lt;=30,"Urgente",IF(G113&lt;=60,"À anticiper","Normale"))))</x:f>
      </x:c>
      <x:c r="I113" s="48"/>
      <x:c r="J113" s="150"/>
      <x:c r="K113" s="48"/>
      <x:c r="L113" s="48"/>
      <x:c r="M113" s="150"/>
      <x:c r="N113" s="48"/>
      <x:c r="O113" s="48"/>
      <x:c r="P113" s="48"/>
      <x:c r="Q113" s="48"/>
      <x:c r="R113" s="48"/>
      <x:c r="S113" s="48"/>
      <x:c r="T113" s="48"/>
      <x:c r="U113" s="48"/>
      <x:c r="V113" s="48"/>
    </x:row>
    <x:row r="114">
      <x:c r="A114" s="48" t="str">
        <x:f>IF(Adherents!A114="","",Adherents!A114)</x:f>
      </x:c>
      <x:c r="B114" s="48" t="str">
        <x:f>IF(A114="","",Adherents!B114&amp;" "&amp;Adherents!C114)</x:f>
      </x:c>
      <x:c r="C114" s="48" t="str">
        <x:f>IF(A114="","",Adherents!M114)</x:f>
      </x:c>
      <x:c r="D114" s="150" t="str">
        <x:f>IF(A114="","",Adherents!L114)</x:f>
      </x:c>
      <x:c r="E114" s="48" t="str">
        <x:f>IF(A114="","",Adherents!P114)</x:f>
      </x:c>
      <x:c r="F114" s="150" t="str">
        <x:f>IF(D114="","",EDATE(D114,12))</x:f>
      </x:c>
      <x:c r="G114" s="48" t="str">
        <x:f>IF(F114="","",F114-TODAY())</x:f>
      </x:c>
      <x:c r="H114" s="48" t="str">
        <x:f>IF(A114="","",IF(G114&lt;0,"Expirée",IF(G114&lt;=30,"Urgente",IF(G114&lt;=60,"À anticiper","Normale"))))</x:f>
      </x:c>
      <x:c r="I114" s="48"/>
      <x:c r="J114" s="150"/>
      <x:c r="K114" s="48"/>
      <x:c r="L114" s="48"/>
      <x:c r="M114" s="150"/>
      <x:c r="N114" s="48"/>
      <x:c r="O114" s="48"/>
      <x:c r="P114" s="48"/>
      <x:c r="Q114" s="48"/>
      <x:c r="R114" s="48"/>
      <x:c r="S114" s="48"/>
      <x:c r="T114" s="48"/>
      <x:c r="U114" s="48"/>
      <x:c r="V114" s="48"/>
    </x:row>
    <x:row r="115">
      <x:c r="A115" s="48" t="str">
        <x:f>IF(Adherents!A115="","",Adherents!A115)</x:f>
      </x:c>
      <x:c r="B115" s="48" t="str">
        <x:f>IF(A115="","",Adherents!B115&amp;" "&amp;Adherents!C115)</x:f>
      </x:c>
      <x:c r="C115" s="48" t="str">
        <x:f>IF(A115="","",Adherents!M115)</x:f>
      </x:c>
      <x:c r="D115" s="150" t="str">
        <x:f>IF(A115="","",Adherents!L115)</x:f>
      </x:c>
      <x:c r="E115" s="48" t="str">
        <x:f>IF(A115="","",Adherents!P115)</x:f>
      </x:c>
      <x:c r="F115" s="150" t="str">
        <x:f>IF(D115="","",EDATE(D115,12))</x:f>
      </x:c>
      <x:c r="G115" s="48" t="str">
        <x:f>IF(F115="","",F115-TODAY())</x:f>
      </x:c>
      <x:c r="H115" s="48" t="str">
        <x:f>IF(A115="","",IF(G115&lt;0,"Expirée",IF(G115&lt;=30,"Urgente",IF(G115&lt;=60,"À anticiper","Normale"))))</x:f>
      </x:c>
      <x:c r="I115" s="48"/>
      <x:c r="J115" s="150"/>
      <x:c r="K115" s="48"/>
      <x:c r="L115" s="48"/>
      <x:c r="M115" s="150"/>
      <x:c r="N115" s="48"/>
      <x:c r="O115" s="48"/>
      <x:c r="P115" s="48"/>
      <x:c r="Q115" s="48"/>
      <x:c r="R115" s="48"/>
      <x:c r="S115" s="48"/>
      <x:c r="T115" s="48"/>
      <x:c r="U115" s="48"/>
      <x:c r="V115" s="48"/>
    </x:row>
    <x:row r="116">
      <x:c r="A116" s="48" t="str">
        <x:f>IF(Adherents!A116="","",Adherents!A116)</x:f>
      </x:c>
      <x:c r="B116" s="48" t="str">
        <x:f>IF(A116="","",Adherents!B116&amp;" "&amp;Adherents!C116)</x:f>
      </x:c>
      <x:c r="C116" s="48" t="str">
        <x:f>IF(A116="","",Adherents!M116)</x:f>
      </x:c>
      <x:c r="D116" s="150" t="str">
        <x:f>IF(A116="","",Adherents!L116)</x:f>
      </x:c>
      <x:c r="E116" s="48" t="str">
        <x:f>IF(A116="","",Adherents!P116)</x:f>
      </x:c>
      <x:c r="F116" s="150" t="str">
        <x:f>IF(D116="","",EDATE(D116,12))</x:f>
      </x:c>
      <x:c r="G116" s="48" t="str">
        <x:f>IF(F116="","",F116-TODAY())</x:f>
      </x:c>
      <x:c r="H116" s="48" t="str">
        <x:f>IF(A116="","",IF(G116&lt;0,"Expirée",IF(G116&lt;=30,"Urgente",IF(G116&lt;=60,"À anticiper","Normale"))))</x:f>
      </x:c>
      <x:c r="I116" s="48"/>
      <x:c r="J116" s="150"/>
      <x:c r="K116" s="48"/>
      <x:c r="L116" s="48"/>
      <x:c r="M116" s="150"/>
      <x:c r="N116" s="48"/>
      <x:c r="O116" s="48"/>
      <x:c r="P116" s="48"/>
      <x:c r="Q116" s="48"/>
      <x:c r="R116" s="48"/>
      <x:c r="S116" s="48"/>
      <x:c r="T116" s="48"/>
      <x:c r="U116" s="48"/>
      <x:c r="V116" s="48"/>
    </x:row>
    <x:row r="117">
      <x:c r="A117" s="48" t="str">
        <x:f>IF(Adherents!A117="","",Adherents!A117)</x:f>
      </x:c>
      <x:c r="B117" s="48" t="str">
        <x:f>IF(A117="","",Adherents!B117&amp;" "&amp;Adherents!C117)</x:f>
      </x:c>
      <x:c r="C117" s="48" t="str">
        <x:f>IF(A117="","",Adherents!M117)</x:f>
      </x:c>
      <x:c r="D117" s="150" t="str">
        <x:f>IF(A117="","",Adherents!L117)</x:f>
      </x:c>
      <x:c r="E117" s="48" t="str">
        <x:f>IF(A117="","",Adherents!P117)</x:f>
      </x:c>
      <x:c r="F117" s="150" t="str">
        <x:f>IF(D117="","",EDATE(D117,12))</x:f>
      </x:c>
      <x:c r="G117" s="48" t="str">
        <x:f>IF(F117="","",F117-TODAY())</x:f>
      </x:c>
      <x:c r="H117" s="48" t="str">
        <x:f>IF(A117="","",IF(G117&lt;0,"Expirée",IF(G117&lt;=30,"Urgente",IF(G117&lt;=60,"À anticiper","Normale"))))</x:f>
      </x:c>
      <x:c r="I117" s="48"/>
      <x:c r="J117" s="150"/>
      <x:c r="K117" s="48"/>
      <x:c r="L117" s="48"/>
      <x:c r="M117" s="150"/>
      <x:c r="N117" s="48"/>
      <x:c r="O117" s="48"/>
      <x:c r="P117" s="48"/>
      <x:c r="Q117" s="48"/>
      <x:c r="R117" s="48"/>
      <x:c r="S117" s="48"/>
      <x:c r="T117" s="48"/>
      <x:c r="U117" s="48"/>
      <x:c r="V117" s="48"/>
    </x:row>
    <x:row r="118">
      <x:c r="A118" s="48" t="str">
        <x:f>IF(Adherents!A118="","",Adherents!A118)</x:f>
      </x:c>
      <x:c r="B118" s="48" t="str">
        <x:f>IF(A118="","",Adherents!B118&amp;" "&amp;Adherents!C118)</x:f>
      </x:c>
      <x:c r="C118" s="48" t="str">
        <x:f>IF(A118="","",Adherents!M118)</x:f>
      </x:c>
      <x:c r="D118" s="150" t="str">
        <x:f>IF(A118="","",Adherents!L118)</x:f>
      </x:c>
      <x:c r="E118" s="48" t="str">
        <x:f>IF(A118="","",Adherents!P118)</x:f>
      </x:c>
      <x:c r="F118" s="150" t="str">
        <x:f>IF(D118="","",EDATE(D118,12))</x:f>
      </x:c>
      <x:c r="G118" s="48" t="str">
        <x:f>IF(F118="","",F118-TODAY())</x:f>
      </x:c>
      <x:c r="H118" s="48" t="str">
        <x:f>IF(A118="","",IF(G118&lt;0,"Expirée",IF(G118&lt;=30,"Urgente",IF(G118&lt;=60,"À anticiper","Normale"))))</x:f>
      </x:c>
      <x:c r="I118" s="48"/>
      <x:c r="J118" s="150"/>
      <x:c r="K118" s="48"/>
      <x:c r="L118" s="48"/>
      <x:c r="M118" s="150"/>
      <x:c r="N118" s="48"/>
      <x:c r="O118" s="48"/>
      <x:c r="P118" s="48"/>
      <x:c r="Q118" s="48"/>
      <x:c r="R118" s="48"/>
      <x:c r="S118" s="48"/>
      <x:c r="T118" s="48"/>
      <x:c r="U118" s="48"/>
      <x:c r="V118" s="48"/>
    </x:row>
    <x:row r="119">
      <x:c r="A119" s="48" t="str">
        <x:f>IF(Adherents!A119="","",Adherents!A119)</x:f>
      </x:c>
      <x:c r="B119" s="48" t="str">
        <x:f>IF(A119="","",Adherents!B119&amp;" "&amp;Adherents!C119)</x:f>
      </x:c>
      <x:c r="C119" s="48" t="str">
        <x:f>IF(A119="","",Adherents!M119)</x:f>
      </x:c>
      <x:c r="D119" s="150" t="str">
        <x:f>IF(A119="","",Adherents!L119)</x:f>
      </x:c>
      <x:c r="E119" s="48" t="str">
        <x:f>IF(A119="","",Adherents!P119)</x:f>
      </x:c>
      <x:c r="F119" s="150" t="str">
        <x:f>IF(D119="","",EDATE(D119,12))</x:f>
      </x:c>
      <x:c r="G119" s="48" t="str">
        <x:f>IF(F119="","",F119-TODAY())</x:f>
      </x:c>
      <x:c r="H119" s="48" t="str">
        <x:f>IF(A119="","",IF(G119&lt;0,"Expirée",IF(G119&lt;=30,"Urgente",IF(G119&lt;=60,"À anticiper","Normale"))))</x:f>
      </x:c>
      <x:c r="I119" s="48"/>
      <x:c r="J119" s="150"/>
      <x:c r="K119" s="48"/>
      <x:c r="L119" s="48"/>
      <x:c r="M119" s="150"/>
      <x:c r="N119" s="48"/>
      <x:c r="O119" s="48"/>
      <x:c r="P119" s="48"/>
      <x:c r="Q119" s="48"/>
      <x:c r="R119" s="48"/>
      <x:c r="S119" s="48"/>
      <x:c r="T119" s="48"/>
      <x:c r="U119" s="48"/>
      <x:c r="V119" s="48"/>
    </x:row>
    <x:row r="120">
      <x:c r="A120" s="48" t="str">
        <x:f>IF(Adherents!A120="","",Adherents!A120)</x:f>
      </x:c>
      <x:c r="B120" s="48" t="str">
        <x:f>IF(A120="","",Adherents!B120&amp;" "&amp;Adherents!C120)</x:f>
      </x:c>
      <x:c r="C120" s="48" t="str">
        <x:f>IF(A120="","",Adherents!M120)</x:f>
      </x:c>
      <x:c r="D120" s="150" t="str">
        <x:f>IF(A120="","",Adherents!L120)</x:f>
      </x:c>
      <x:c r="E120" s="48" t="str">
        <x:f>IF(A120="","",Adherents!P120)</x:f>
      </x:c>
      <x:c r="F120" s="150" t="str">
        <x:f>IF(D120="","",EDATE(D120,12))</x:f>
      </x:c>
      <x:c r="G120" s="48" t="str">
        <x:f>IF(F120="","",F120-TODAY())</x:f>
      </x:c>
      <x:c r="H120" s="48" t="str">
        <x:f>IF(A120="","",IF(G120&lt;0,"Expirée",IF(G120&lt;=30,"Urgente",IF(G120&lt;=60,"À anticiper","Normale"))))</x:f>
      </x:c>
      <x:c r="I120" s="48"/>
      <x:c r="J120" s="150"/>
      <x:c r="K120" s="48"/>
      <x:c r="L120" s="48"/>
      <x:c r="M120" s="150"/>
      <x:c r="N120" s="48"/>
      <x:c r="O120" s="48"/>
      <x:c r="P120" s="48"/>
      <x:c r="Q120" s="48"/>
      <x:c r="R120" s="48"/>
      <x:c r="S120" s="48"/>
      <x:c r="T120" s="48"/>
      <x:c r="U120" s="48"/>
      <x:c r="V120" s="48"/>
    </x:row>
    <x:row r="121">
      <x:c r="A121" s="48" t="str">
        <x:f>IF(Adherents!A121="","",Adherents!A121)</x:f>
      </x:c>
      <x:c r="B121" s="48" t="str">
        <x:f>IF(A121="","",Adherents!B121&amp;" "&amp;Adherents!C121)</x:f>
      </x:c>
      <x:c r="C121" s="48" t="str">
        <x:f>IF(A121="","",Adherents!M121)</x:f>
      </x:c>
      <x:c r="D121" s="150" t="str">
        <x:f>IF(A121="","",Adherents!L121)</x:f>
      </x:c>
      <x:c r="E121" s="48" t="str">
        <x:f>IF(A121="","",Adherents!P121)</x:f>
      </x:c>
      <x:c r="F121" s="150" t="str">
        <x:f>IF(D121="","",EDATE(D121,12))</x:f>
      </x:c>
      <x:c r="G121" s="48" t="str">
        <x:f>IF(F121="","",F121-TODAY())</x:f>
      </x:c>
      <x:c r="H121" s="48" t="str">
        <x:f>IF(A121="","",IF(G121&lt;0,"Expirée",IF(G121&lt;=30,"Urgente",IF(G121&lt;=60,"À anticiper","Normale"))))</x:f>
      </x:c>
      <x:c r="I121" s="48"/>
      <x:c r="J121" s="150"/>
      <x:c r="K121" s="48"/>
      <x:c r="L121" s="48"/>
      <x:c r="M121" s="150"/>
      <x:c r="N121" s="48"/>
      <x:c r="O121" s="48"/>
      <x:c r="P121" s="48"/>
      <x:c r="Q121" s="48"/>
      <x:c r="R121" s="48"/>
      <x:c r="S121" s="48"/>
      <x:c r="T121" s="48"/>
      <x:c r="U121" s="48"/>
      <x:c r="V121" s="48"/>
    </x:row>
    <x:row r="122">
      <x:c r="A122" s="48" t="str">
        <x:f>IF(Adherents!A122="","",Adherents!A122)</x:f>
      </x:c>
      <x:c r="B122" s="48" t="str">
        <x:f>IF(A122="","",Adherents!B122&amp;" "&amp;Adherents!C122)</x:f>
      </x:c>
      <x:c r="C122" s="48" t="str">
        <x:f>IF(A122="","",Adherents!M122)</x:f>
      </x:c>
      <x:c r="D122" s="150" t="str">
        <x:f>IF(A122="","",Adherents!L122)</x:f>
      </x:c>
      <x:c r="E122" s="48" t="str">
        <x:f>IF(A122="","",Adherents!P122)</x:f>
      </x:c>
      <x:c r="F122" s="150" t="str">
        <x:f>IF(D122="","",EDATE(D122,12))</x:f>
      </x:c>
      <x:c r="G122" s="48" t="str">
        <x:f>IF(F122="","",F122-TODAY())</x:f>
      </x:c>
      <x:c r="H122" s="48" t="str">
        <x:f>IF(A122="","",IF(G122&lt;0,"Expirée",IF(G122&lt;=30,"Urgente",IF(G122&lt;=60,"À anticiper","Normale"))))</x:f>
      </x:c>
      <x:c r="I122" s="48"/>
      <x:c r="J122" s="150"/>
      <x:c r="K122" s="48"/>
      <x:c r="L122" s="48"/>
      <x:c r="M122" s="150"/>
      <x:c r="N122" s="48"/>
      <x:c r="O122" s="48"/>
      <x:c r="P122" s="48"/>
      <x:c r="Q122" s="48"/>
      <x:c r="R122" s="48"/>
      <x:c r="S122" s="48"/>
      <x:c r="T122" s="48"/>
      <x:c r="U122" s="48"/>
      <x:c r="V122" s="48"/>
    </x:row>
    <x:row r="123">
      <x:c r="A123" s="48" t="str">
        <x:f>IF(Adherents!A123="","",Adherents!A123)</x:f>
      </x:c>
      <x:c r="B123" s="48" t="str">
        <x:f>IF(A123="","",Adherents!B123&amp;" "&amp;Adherents!C123)</x:f>
      </x:c>
      <x:c r="C123" s="48" t="str">
        <x:f>IF(A123="","",Adherents!M123)</x:f>
      </x:c>
      <x:c r="D123" s="150" t="str">
        <x:f>IF(A123="","",Adherents!L123)</x:f>
      </x:c>
      <x:c r="E123" s="48" t="str">
        <x:f>IF(A123="","",Adherents!P123)</x:f>
      </x:c>
      <x:c r="F123" s="150" t="str">
        <x:f>IF(D123="","",EDATE(D123,12))</x:f>
      </x:c>
      <x:c r="G123" s="48" t="str">
        <x:f>IF(F123="","",F123-TODAY())</x:f>
      </x:c>
      <x:c r="H123" s="48" t="str">
        <x:f>IF(A123="","",IF(G123&lt;0,"Expirée",IF(G123&lt;=30,"Urgente",IF(G123&lt;=60,"À anticiper","Normale"))))</x:f>
      </x:c>
      <x:c r="I123" s="48"/>
      <x:c r="J123" s="150"/>
      <x:c r="K123" s="48"/>
      <x:c r="L123" s="48"/>
      <x:c r="M123" s="150"/>
      <x:c r="N123" s="48"/>
      <x:c r="O123" s="48"/>
      <x:c r="P123" s="48"/>
      <x:c r="Q123" s="48"/>
      <x:c r="R123" s="48"/>
      <x:c r="S123" s="48"/>
      <x:c r="T123" s="48"/>
      <x:c r="U123" s="48"/>
      <x:c r="V123" s="48"/>
    </x:row>
    <x:row r="124">
      <x:c r="A124" s="48" t="str">
        <x:f>IF(Adherents!A124="","",Adherents!A124)</x:f>
      </x:c>
      <x:c r="B124" s="48" t="str">
        <x:f>IF(A124="","",Adherents!B124&amp;" "&amp;Adherents!C124)</x:f>
      </x:c>
      <x:c r="C124" s="48" t="str">
        <x:f>IF(A124="","",Adherents!M124)</x:f>
      </x:c>
      <x:c r="D124" s="150" t="str">
        <x:f>IF(A124="","",Adherents!L124)</x:f>
      </x:c>
      <x:c r="E124" s="48" t="str">
        <x:f>IF(A124="","",Adherents!P124)</x:f>
      </x:c>
      <x:c r="F124" s="150" t="str">
        <x:f>IF(D124="","",EDATE(D124,12))</x:f>
      </x:c>
      <x:c r="G124" s="48" t="str">
        <x:f>IF(F124="","",F124-TODAY())</x:f>
      </x:c>
      <x:c r="H124" s="48" t="str">
        <x:f>IF(A124="","",IF(G124&lt;0,"Expirée",IF(G124&lt;=30,"Urgente",IF(G124&lt;=60,"À anticiper","Normale"))))</x:f>
      </x:c>
      <x:c r="I124" s="48"/>
      <x:c r="J124" s="150"/>
      <x:c r="K124" s="48"/>
      <x:c r="L124" s="48"/>
      <x:c r="M124" s="150"/>
      <x:c r="N124" s="48"/>
      <x:c r="O124" s="48"/>
      <x:c r="P124" s="48"/>
      <x:c r="Q124" s="48"/>
      <x:c r="R124" s="48"/>
      <x:c r="S124" s="48"/>
      <x:c r="T124" s="48"/>
      <x:c r="U124" s="48"/>
      <x:c r="V124" s="48"/>
    </x:row>
    <x:row r="125">
      <x:c r="A125" s="48" t="str">
        <x:f>IF(Adherents!A125="","",Adherents!A125)</x:f>
      </x:c>
      <x:c r="B125" s="48" t="str">
        <x:f>IF(A125="","",Adherents!B125&amp;" "&amp;Adherents!C125)</x:f>
      </x:c>
      <x:c r="C125" s="48" t="str">
        <x:f>IF(A125="","",Adherents!M125)</x:f>
      </x:c>
      <x:c r="D125" s="150" t="str">
        <x:f>IF(A125="","",Adherents!L125)</x:f>
      </x:c>
      <x:c r="E125" s="48" t="str">
        <x:f>IF(A125="","",Adherents!P125)</x:f>
      </x:c>
      <x:c r="F125" s="150" t="str">
        <x:f>IF(D125="","",EDATE(D125,12))</x:f>
      </x:c>
      <x:c r="G125" s="48" t="str">
        <x:f>IF(F125="","",F125-TODAY())</x:f>
      </x:c>
      <x:c r="H125" s="48" t="str">
        <x:f>IF(A125="","",IF(G125&lt;0,"Expirée",IF(G125&lt;=30,"Urgente",IF(G125&lt;=60,"À anticiper","Normale"))))</x:f>
      </x:c>
      <x:c r="I125" s="48"/>
      <x:c r="J125" s="150"/>
      <x:c r="K125" s="48"/>
      <x:c r="L125" s="48"/>
      <x:c r="M125" s="150"/>
      <x:c r="N125" s="48"/>
      <x:c r="O125" s="48"/>
      <x:c r="P125" s="48"/>
      <x:c r="Q125" s="48"/>
      <x:c r="R125" s="48"/>
      <x:c r="S125" s="48"/>
      <x:c r="T125" s="48"/>
      <x:c r="U125" s="48"/>
      <x:c r="V125" s="48"/>
    </x:row>
    <x:row r="126">
      <x:c r="A126" s="48" t="str">
        <x:f>IF(Adherents!A126="","",Adherents!A126)</x:f>
      </x:c>
      <x:c r="B126" s="48" t="str">
        <x:f>IF(A126="","",Adherents!B126&amp;" "&amp;Adherents!C126)</x:f>
      </x:c>
      <x:c r="C126" s="48" t="str">
        <x:f>IF(A126="","",Adherents!M126)</x:f>
      </x:c>
      <x:c r="D126" s="150" t="str">
        <x:f>IF(A126="","",Adherents!L126)</x:f>
      </x:c>
      <x:c r="E126" s="48" t="str">
        <x:f>IF(A126="","",Adherents!P126)</x:f>
      </x:c>
      <x:c r="F126" s="150" t="str">
        <x:f>IF(D126="","",EDATE(D126,12))</x:f>
      </x:c>
      <x:c r="G126" s="48" t="str">
        <x:f>IF(F126="","",F126-TODAY())</x:f>
      </x:c>
      <x:c r="H126" s="48" t="str">
        <x:f>IF(A126="","",IF(G126&lt;0,"Expirée",IF(G126&lt;=30,"Urgente",IF(G126&lt;=60,"À anticiper","Normale"))))</x:f>
      </x:c>
      <x:c r="I126" s="48"/>
      <x:c r="J126" s="150"/>
      <x:c r="K126" s="48"/>
      <x:c r="L126" s="48"/>
      <x:c r="M126" s="150"/>
      <x:c r="N126" s="48"/>
      <x:c r="O126" s="48"/>
      <x:c r="P126" s="48"/>
      <x:c r="Q126" s="48"/>
      <x:c r="R126" s="48"/>
      <x:c r="S126" s="48"/>
      <x:c r="T126" s="48"/>
      <x:c r="U126" s="48"/>
      <x:c r="V126" s="48"/>
    </x:row>
    <x:row r="127">
      <x:c r="A127" s="48" t="str">
        <x:f>IF(Adherents!A127="","",Adherents!A127)</x:f>
      </x:c>
      <x:c r="B127" s="48" t="str">
        <x:f>IF(A127="","",Adherents!B127&amp;" "&amp;Adherents!C127)</x:f>
      </x:c>
      <x:c r="C127" s="48" t="str">
        <x:f>IF(A127="","",Adherents!M127)</x:f>
      </x:c>
      <x:c r="D127" s="150" t="str">
        <x:f>IF(A127="","",Adherents!L127)</x:f>
      </x:c>
      <x:c r="E127" s="48" t="str">
        <x:f>IF(A127="","",Adherents!P127)</x:f>
      </x:c>
      <x:c r="F127" s="150" t="str">
        <x:f>IF(D127="","",EDATE(D127,12))</x:f>
      </x:c>
      <x:c r="G127" s="48" t="str">
        <x:f>IF(F127="","",F127-TODAY())</x:f>
      </x:c>
      <x:c r="H127" s="48" t="str">
        <x:f>IF(A127="","",IF(G127&lt;0,"Expirée",IF(G127&lt;=30,"Urgente",IF(G127&lt;=60,"À anticiper","Normale"))))</x:f>
      </x:c>
      <x:c r="I127" s="48"/>
      <x:c r="J127" s="150"/>
      <x:c r="K127" s="48"/>
      <x:c r="L127" s="48"/>
      <x:c r="M127" s="150"/>
      <x:c r="N127" s="48"/>
      <x:c r="O127" s="48"/>
      <x:c r="P127" s="48"/>
      <x:c r="Q127" s="48"/>
      <x:c r="R127" s="48"/>
      <x:c r="S127" s="48"/>
      <x:c r="T127" s="48"/>
      <x:c r="U127" s="48"/>
      <x:c r="V127" s="48"/>
    </x:row>
    <x:row r="128">
      <x:c r="A128" s="48" t="str">
        <x:f>IF(Adherents!A128="","",Adherents!A128)</x:f>
      </x:c>
      <x:c r="B128" s="48" t="str">
        <x:f>IF(A128="","",Adherents!B128&amp;" "&amp;Adherents!C128)</x:f>
      </x:c>
      <x:c r="C128" s="48" t="str">
        <x:f>IF(A128="","",Adherents!M128)</x:f>
      </x:c>
      <x:c r="D128" s="150" t="str">
        <x:f>IF(A128="","",Adherents!L128)</x:f>
      </x:c>
      <x:c r="E128" s="48" t="str">
        <x:f>IF(A128="","",Adherents!P128)</x:f>
      </x:c>
      <x:c r="F128" s="150" t="str">
        <x:f>IF(D128="","",EDATE(D128,12))</x:f>
      </x:c>
      <x:c r="G128" s="48" t="str">
        <x:f>IF(F128="","",F128-TODAY())</x:f>
      </x:c>
      <x:c r="H128" s="48" t="str">
        <x:f>IF(A128="","",IF(G128&lt;0,"Expirée",IF(G128&lt;=30,"Urgente",IF(G128&lt;=60,"À anticiper","Normale"))))</x:f>
      </x:c>
      <x:c r="I128" s="48"/>
      <x:c r="J128" s="150"/>
      <x:c r="K128" s="48"/>
      <x:c r="L128" s="48"/>
      <x:c r="M128" s="150"/>
      <x:c r="N128" s="48"/>
      <x:c r="O128" s="48"/>
      <x:c r="P128" s="48"/>
      <x:c r="Q128" s="48"/>
      <x:c r="R128" s="48"/>
      <x:c r="S128" s="48"/>
      <x:c r="T128" s="48"/>
      <x:c r="U128" s="48"/>
      <x:c r="V128" s="48"/>
    </x:row>
    <x:row r="129">
      <x:c r="A129" s="48" t="str">
        <x:f>IF(Adherents!A129="","",Adherents!A129)</x:f>
      </x:c>
      <x:c r="B129" s="48" t="str">
        <x:f>IF(A129="","",Adherents!B129&amp;" "&amp;Adherents!C129)</x:f>
      </x:c>
      <x:c r="C129" s="48" t="str">
        <x:f>IF(A129="","",Adherents!M129)</x:f>
      </x:c>
      <x:c r="D129" s="150" t="str">
        <x:f>IF(A129="","",Adherents!L129)</x:f>
      </x:c>
      <x:c r="E129" s="48" t="str">
        <x:f>IF(A129="","",Adherents!P129)</x:f>
      </x:c>
      <x:c r="F129" s="150" t="str">
        <x:f>IF(D129="","",EDATE(D129,12))</x:f>
      </x:c>
      <x:c r="G129" s="48" t="str">
        <x:f>IF(F129="","",F129-TODAY())</x:f>
      </x:c>
      <x:c r="H129" s="48" t="str">
        <x:f>IF(A129="","",IF(G129&lt;0,"Expirée",IF(G129&lt;=30,"Urgente",IF(G129&lt;=60,"À anticiper","Normale"))))</x:f>
      </x:c>
      <x:c r="I129" s="48"/>
      <x:c r="J129" s="150"/>
      <x:c r="K129" s="48"/>
      <x:c r="L129" s="48"/>
      <x:c r="M129" s="150"/>
      <x:c r="N129" s="48"/>
      <x:c r="O129" s="48"/>
      <x:c r="P129" s="48"/>
      <x:c r="Q129" s="48"/>
      <x:c r="R129" s="48"/>
      <x:c r="S129" s="48"/>
      <x:c r="T129" s="48"/>
      <x:c r="U129" s="48"/>
      <x:c r="V129" s="48"/>
    </x:row>
    <x:row r="130">
      <x:c r="A130" s="48" t="str">
        <x:f>IF(Adherents!A130="","",Adherents!A130)</x:f>
      </x:c>
      <x:c r="B130" s="48" t="str">
        <x:f>IF(A130="","",Adherents!B130&amp;" "&amp;Adherents!C130)</x:f>
      </x:c>
      <x:c r="C130" s="48" t="str">
        <x:f>IF(A130="","",Adherents!M130)</x:f>
      </x:c>
      <x:c r="D130" s="150" t="str">
        <x:f>IF(A130="","",Adherents!L130)</x:f>
      </x:c>
      <x:c r="E130" s="48" t="str">
        <x:f>IF(A130="","",Adherents!P130)</x:f>
      </x:c>
      <x:c r="F130" s="150" t="str">
        <x:f>IF(D130="","",EDATE(D130,12))</x:f>
      </x:c>
      <x:c r="G130" s="48" t="str">
        <x:f>IF(F130="","",F130-TODAY())</x:f>
      </x:c>
      <x:c r="H130" s="48" t="str">
        <x:f>IF(A130="","",IF(G130&lt;0,"Expirée",IF(G130&lt;=30,"Urgente",IF(G130&lt;=60,"À anticiper","Normale"))))</x:f>
      </x:c>
      <x:c r="I130" s="48"/>
      <x:c r="J130" s="150"/>
      <x:c r="K130" s="48"/>
      <x:c r="L130" s="48"/>
      <x:c r="M130" s="150"/>
      <x:c r="N130" s="48"/>
      <x:c r="O130" s="48"/>
      <x:c r="P130" s="48"/>
      <x:c r="Q130" s="48"/>
      <x:c r="R130" s="48"/>
      <x:c r="S130" s="48"/>
      <x:c r="T130" s="48"/>
      <x:c r="U130" s="48"/>
      <x:c r="V130" s="48"/>
    </x:row>
    <x:row r="131">
      <x:c r="A131" s="48" t="str">
        <x:f>IF(Adherents!A131="","",Adherents!A131)</x:f>
      </x:c>
      <x:c r="B131" s="48" t="str">
        <x:f>IF(A131="","",Adherents!B131&amp;" "&amp;Adherents!C131)</x:f>
      </x:c>
      <x:c r="C131" s="48" t="str">
        <x:f>IF(A131="","",Adherents!M131)</x:f>
      </x:c>
      <x:c r="D131" s="150" t="str">
        <x:f>IF(A131="","",Adherents!L131)</x:f>
      </x:c>
      <x:c r="E131" s="48" t="str">
        <x:f>IF(A131="","",Adherents!P131)</x:f>
      </x:c>
      <x:c r="F131" s="150" t="str">
        <x:f>IF(D131="","",EDATE(D131,12))</x:f>
      </x:c>
      <x:c r="G131" s="48" t="str">
        <x:f>IF(F131="","",F131-TODAY())</x:f>
      </x:c>
      <x:c r="H131" s="48" t="str">
        <x:f>IF(A131="","",IF(G131&lt;0,"Expirée",IF(G131&lt;=30,"Urgente",IF(G131&lt;=60,"À anticiper","Normale"))))</x:f>
      </x:c>
      <x:c r="I131" s="48"/>
      <x:c r="J131" s="150"/>
      <x:c r="K131" s="48"/>
      <x:c r="L131" s="48"/>
      <x:c r="M131" s="150"/>
      <x:c r="N131" s="48"/>
      <x:c r="O131" s="48"/>
      <x:c r="P131" s="48"/>
      <x:c r="Q131" s="48"/>
      <x:c r="R131" s="48"/>
      <x:c r="S131" s="48"/>
      <x:c r="T131" s="48"/>
      <x:c r="U131" s="48"/>
      <x:c r="V131" s="48"/>
    </x:row>
    <x:row r="132">
      <x:c r="A132" s="48" t="str">
        <x:f>IF(Adherents!A132="","",Adherents!A132)</x:f>
      </x:c>
      <x:c r="B132" s="48" t="str">
        <x:f>IF(A132="","",Adherents!B132&amp;" "&amp;Adherents!C132)</x:f>
      </x:c>
      <x:c r="C132" s="48" t="str">
        <x:f>IF(A132="","",Adherents!M132)</x:f>
      </x:c>
      <x:c r="D132" s="150" t="str">
        <x:f>IF(A132="","",Adherents!L132)</x:f>
      </x:c>
      <x:c r="E132" s="48" t="str">
        <x:f>IF(A132="","",Adherents!P132)</x:f>
      </x:c>
      <x:c r="F132" s="150" t="str">
        <x:f>IF(D132="","",EDATE(D132,12))</x:f>
      </x:c>
      <x:c r="G132" s="48" t="str">
        <x:f>IF(F132="","",F132-TODAY())</x:f>
      </x:c>
      <x:c r="H132" s="48" t="str">
        <x:f>IF(A132="","",IF(G132&lt;0,"Expirée",IF(G132&lt;=30,"Urgente",IF(G132&lt;=60,"À anticiper","Normale"))))</x:f>
      </x:c>
      <x:c r="I132" s="48"/>
      <x:c r="J132" s="150"/>
      <x:c r="K132" s="48"/>
      <x:c r="L132" s="48"/>
      <x:c r="M132" s="150"/>
      <x:c r="N132" s="48"/>
      <x:c r="O132" s="48"/>
      <x:c r="P132" s="48"/>
      <x:c r="Q132" s="48"/>
      <x:c r="R132" s="48"/>
      <x:c r="S132" s="48"/>
      <x:c r="T132" s="48"/>
      <x:c r="U132" s="48"/>
      <x:c r="V132" s="48"/>
    </x:row>
    <x:row r="133">
      <x:c r="A133" s="48" t="str">
        <x:f>IF(Adherents!A133="","",Adherents!A133)</x:f>
      </x:c>
      <x:c r="B133" s="48" t="str">
        <x:f>IF(A133="","",Adherents!B133&amp;" "&amp;Adherents!C133)</x:f>
      </x:c>
      <x:c r="C133" s="48" t="str">
        <x:f>IF(A133="","",Adherents!M133)</x:f>
      </x:c>
      <x:c r="D133" s="150" t="str">
        <x:f>IF(A133="","",Adherents!L133)</x:f>
      </x:c>
      <x:c r="E133" s="48" t="str">
        <x:f>IF(A133="","",Adherents!P133)</x:f>
      </x:c>
      <x:c r="F133" s="150" t="str">
        <x:f>IF(D133="","",EDATE(D133,12))</x:f>
      </x:c>
      <x:c r="G133" s="48" t="str">
        <x:f>IF(F133="","",F133-TODAY())</x:f>
      </x:c>
      <x:c r="H133" s="48" t="str">
        <x:f>IF(A133="","",IF(G133&lt;0,"Expirée",IF(G133&lt;=30,"Urgente",IF(G133&lt;=60,"À anticiper","Normale"))))</x:f>
      </x:c>
      <x:c r="I133" s="48"/>
      <x:c r="J133" s="150"/>
      <x:c r="K133" s="48"/>
      <x:c r="L133" s="48"/>
      <x:c r="M133" s="150"/>
      <x:c r="N133" s="48"/>
      <x:c r="O133" s="48"/>
      <x:c r="P133" s="48"/>
      <x:c r="Q133" s="48"/>
      <x:c r="R133" s="48"/>
      <x:c r="S133" s="48"/>
      <x:c r="T133" s="48"/>
      <x:c r="U133" s="48"/>
      <x:c r="V133" s="48"/>
    </x:row>
    <x:row r="134">
      <x:c r="A134" s="48" t="str">
        <x:f>IF(Adherents!A134="","",Adherents!A134)</x:f>
      </x:c>
      <x:c r="B134" s="48" t="str">
        <x:f>IF(A134="","",Adherents!B134&amp;" "&amp;Adherents!C134)</x:f>
      </x:c>
      <x:c r="C134" s="48" t="str">
        <x:f>IF(A134="","",Adherents!M134)</x:f>
      </x:c>
      <x:c r="D134" s="150" t="str">
        <x:f>IF(A134="","",Adherents!L134)</x:f>
      </x:c>
      <x:c r="E134" s="48" t="str">
        <x:f>IF(A134="","",Adherents!P134)</x:f>
      </x:c>
      <x:c r="F134" s="150" t="str">
        <x:f>IF(D134="","",EDATE(D134,12))</x:f>
      </x:c>
      <x:c r="G134" s="48" t="str">
        <x:f>IF(F134="","",F134-TODAY())</x:f>
      </x:c>
      <x:c r="H134" s="48" t="str">
        <x:f>IF(A134="","",IF(G134&lt;0,"Expirée",IF(G134&lt;=30,"Urgente",IF(G134&lt;=60,"À anticiper","Normale"))))</x:f>
      </x:c>
      <x:c r="I134" s="48"/>
      <x:c r="J134" s="150"/>
      <x:c r="K134" s="48"/>
      <x:c r="L134" s="48"/>
      <x:c r="M134" s="150"/>
      <x:c r="N134" s="48"/>
      <x:c r="O134" s="48"/>
      <x:c r="P134" s="48"/>
      <x:c r="Q134" s="48"/>
      <x:c r="R134" s="48"/>
      <x:c r="S134" s="48"/>
      <x:c r="T134" s="48"/>
      <x:c r="U134" s="48"/>
      <x:c r="V134" s="48"/>
    </x:row>
    <x:row r="135">
      <x:c r="A135" s="48" t="str">
        <x:f>IF(Adherents!A135="","",Adherents!A135)</x:f>
      </x:c>
      <x:c r="B135" s="48" t="str">
        <x:f>IF(A135="","",Adherents!B135&amp;" "&amp;Adherents!C135)</x:f>
      </x:c>
      <x:c r="C135" s="48" t="str">
        <x:f>IF(A135="","",Adherents!M135)</x:f>
      </x:c>
      <x:c r="D135" s="150" t="str">
        <x:f>IF(A135="","",Adherents!L135)</x:f>
      </x:c>
      <x:c r="E135" s="48" t="str">
        <x:f>IF(A135="","",Adherents!P135)</x:f>
      </x:c>
      <x:c r="F135" s="150" t="str">
        <x:f>IF(D135="","",EDATE(D135,12))</x:f>
      </x:c>
      <x:c r="G135" s="48" t="str">
        <x:f>IF(F135="","",F135-TODAY())</x:f>
      </x:c>
      <x:c r="H135" s="48" t="str">
        <x:f>IF(A135="","",IF(G135&lt;0,"Expirée",IF(G135&lt;=30,"Urgente",IF(G135&lt;=60,"À anticiper","Normale"))))</x:f>
      </x:c>
      <x:c r="I135" s="48"/>
      <x:c r="J135" s="150"/>
      <x:c r="K135" s="48"/>
      <x:c r="L135" s="48"/>
      <x:c r="M135" s="150"/>
      <x:c r="N135" s="48"/>
      <x:c r="O135" s="48"/>
      <x:c r="P135" s="48"/>
      <x:c r="Q135" s="48"/>
      <x:c r="R135" s="48"/>
      <x:c r="S135" s="48"/>
      <x:c r="T135" s="48"/>
      <x:c r="U135" s="48"/>
      <x:c r="V135" s="48"/>
    </x:row>
    <x:row r="136">
      <x:c r="A136" s="48" t="str">
        <x:f>IF(Adherents!A136="","",Adherents!A136)</x:f>
      </x:c>
      <x:c r="B136" s="48" t="str">
        <x:f>IF(A136="","",Adherents!B136&amp;" "&amp;Adherents!C136)</x:f>
      </x:c>
      <x:c r="C136" s="48" t="str">
        <x:f>IF(A136="","",Adherents!M136)</x:f>
      </x:c>
      <x:c r="D136" s="150" t="str">
        <x:f>IF(A136="","",Adherents!L136)</x:f>
      </x:c>
      <x:c r="E136" s="48" t="str">
        <x:f>IF(A136="","",Adherents!P136)</x:f>
      </x:c>
      <x:c r="F136" s="150" t="str">
        <x:f>IF(D136="","",EDATE(D136,12))</x:f>
      </x:c>
      <x:c r="G136" s="48" t="str">
        <x:f>IF(F136="","",F136-TODAY())</x:f>
      </x:c>
      <x:c r="H136" s="48" t="str">
        <x:f>IF(A136="","",IF(G136&lt;0,"Expirée",IF(G136&lt;=30,"Urgente",IF(G136&lt;=60,"À anticiper","Normale"))))</x:f>
      </x:c>
      <x:c r="I136" s="48"/>
      <x:c r="J136" s="150"/>
      <x:c r="K136" s="48"/>
      <x:c r="L136" s="48"/>
      <x:c r="M136" s="150"/>
      <x:c r="N136" s="48"/>
      <x:c r="O136" s="48"/>
      <x:c r="P136" s="48"/>
      <x:c r="Q136" s="48"/>
      <x:c r="R136" s="48"/>
      <x:c r="S136" s="48"/>
      <x:c r="T136" s="48"/>
      <x:c r="U136" s="48"/>
      <x:c r="V136" s="48"/>
    </x:row>
    <x:row r="137">
      <x:c r="A137" s="48" t="str">
        <x:f>IF(Adherents!A137="","",Adherents!A137)</x:f>
      </x:c>
      <x:c r="B137" s="48" t="str">
        <x:f>IF(A137="","",Adherents!B137&amp;" "&amp;Adherents!C137)</x:f>
      </x:c>
      <x:c r="C137" s="48" t="str">
        <x:f>IF(A137="","",Adherents!M137)</x:f>
      </x:c>
      <x:c r="D137" s="150" t="str">
        <x:f>IF(A137="","",Adherents!L137)</x:f>
      </x:c>
      <x:c r="E137" s="48" t="str">
        <x:f>IF(A137="","",Adherents!P137)</x:f>
      </x:c>
      <x:c r="F137" s="150" t="str">
        <x:f>IF(D137="","",EDATE(D137,12))</x:f>
      </x:c>
      <x:c r="G137" s="48" t="str">
        <x:f>IF(F137="","",F137-TODAY())</x:f>
      </x:c>
      <x:c r="H137" s="48" t="str">
        <x:f>IF(A137="","",IF(G137&lt;0,"Expirée",IF(G137&lt;=30,"Urgente",IF(G137&lt;=60,"À anticiper","Normale"))))</x:f>
      </x:c>
      <x:c r="I137" s="48"/>
      <x:c r="J137" s="150"/>
      <x:c r="K137" s="48"/>
      <x:c r="L137" s="48"/>
      <x:c r="M137" s="150"/>
      <x:c r="N137" s="48"/>
      <x:c r="O137" s="48"/>
      <x:c r="P137" s="48"/>
      <x:c r="Q137" s="48"/>
      <x:c r="R137" s="48"/>
      <x:c r="S137" s="48"/>
      <x:c r="T137" s="48"/>
      <x:c r="U137" s="48"/>
      <x:c r="V137" s="48"/>
    </x:row>
    <x:row r="138">
      <x:c r="A138" s="48" t="str">
        <x:f>IF(Adherents!A138="","",Adherents!A138)</x:f>
      </x:c>
      <x:c r="B138" s="48" t="str">
        <x:f>IF(A138="","",Adherents!B138&amp;" "&amp;Adherents!C138)</x:f>
      </x:c>
      <x:c r="C138" s="48" t="str">
        <x:f>IF(A138="","",Adherents!M138)</x:f>
      </x:c>
      <x:c r="D138" s="150" t="str">
        <x:f>IF(A138="","",Adherents!L138)</x:f>
      </x:c>
      <x:c r="E138" s="48" t="str">
        <x:f>IF(A138="","",Adherents!P138)</x:f>
      </x:c>
      <x:c r="F138" s="150" t="str">
        <x:f>IF(D138="","",EDATE(D138,12))</x:f>
      </x:c>
      <x:c r="G138" s="48" t="str">
        <x:f>IF(F138="","",F138-TODAY())</x:f>
      </x:c>
      <x:c r="H138" s="48" t="str">
        <x:f>IF(A138="","",IF(G138&lt;0,"Expirée",IF(G138&lt;=30,"Urgente",IF(G138&lt;=60,"À anticiper","Normale"))))</x:f>
      </x:c>
      <x:c r="I138" s="48"/>
      <x:c r="J138" s="150"/>
      <x:c r="K138" s="48"/>
      <x:c r="L138" s="48"/>
      <x:c r="M138" s="150"/>
      <x:c r="N138" s="48"/>
      <x:c r="O138" s="48"/>
      <x:c r="P138" s="48"/>
      <x:c r="Q138" s="48"/>
      <x:c r="R138" s="48"/>
      <x:c r="S138" s="48"/>
      <x:c r="T138" s="48"/>
      <x:c r="U138" s="48"/>
      <x:c r="V138" s="48"/>
    </x:row>
    <x:row r="139">
      <x:c r="A139" s="48" t="str">
        <x:f>IF(Adherents!A139="","",Adherents!A139)</x:f>
      </x:c>
      <x:c r="B139" s="48" t="str">
        <x:f>IF(A139="","",Adherents!B139&amp;" "&amp;Adherents!C139)</x:f>
      </x:c>
      <x:c r="C139" s="48" t="str">
        <x:f>IF(A139="","",Adherents!M139)</x:f>
      </x:c>
      <x:c r="D139" s="150" t="str">
        <x:f>IF(A139="","",Adherents!L139)</x:f>
      </x:c>
      <x:c r="E139" s="48" t="str">
        <x:f>IF(A139="","",Adherents!P139)</x:f>
      </x:c>
      <x:c r="F139" s="150" t="str">
        <x:f>IF(D139="","",EDATE(D139,12))</x:f>
      </x:c>
      <x:c r="G139" s="48" t="str">
        <x:f>IF(F139="","",F139-TODAY())</x:f>
      </x:c>
      <x:c r="H139" s="48" t="str">
        <x:f>IF(A139="","",IF(G139&lt;0,"Expirée",IF(G139&lt;=30,"Urgente",IF(G139&lt;=60,"À anticiper","Normale"))))</x:f>
      </x:c>
      <x:c r="I139" s="48"/>
      <x:c r="J139" s="150"/>
      <x:c r="K139" s="48"/>
      <x:c r="L139" s="48"/>
      <x:c r="M139" s="150"/>
      <x:c r="N139" s="48"/>
      <x:c r="O139" s="48"/>
      <x:c r="P139" s="48"/>
      <x:c r="Q139" s="48"/>
      <x:c r="R139" s="48"/>
      <x:c r="S139" s="48"/>
      <x:c r="T139" s="48"/>
      <x:c r="U139" s="48"/>
      <x:c r="V139" s="48"/>
    </x:row>
    <x:row r="140">
      <x:c r="A140" s="48" t="str">
        <x:f>IF(Adherents!A140="","",Adherents!A140)</x:f>
      </x:c>
      <x:c r="B140" s="48" t="str">
        <x:f>IF(A140="","",Adherents!B140&amp;" "&amp;Adherents!C140)</x:f>
      </x:c>
      <x:c r="C140" s="48" t="str">
        <x:f>IF(A140="","",Adherents!M140)</x:f>
      </x:c>
      <x:c r="D140" s="150" t="str">
        <x:f>IF(A140="","",Adherents!L140)</x:f>
      </x:c>
      <x:c r="E140" s="48" t="str">
        <x:f>IF(A140="","",Adherents!P140)</x:f>
      </x:c>
      <x:c r="F140" s="150" t="str">
        <x:f>IF(D140="","",EDATE(D140,12))</x:f>
      </x:c>
      <x:c r="G140" s="48" t="str">
        <x:f>IF(F140="","",F140-TODAY())</x:f>
      </x:c>
      <x:c r="H140" s="48" t="str">
        <x:f>IF(A140="","",IF(G140&lt;0,"Expirée",IF(G140&lt;=30,"Urgente",IF(G140&lt;=60,"À anticiper","Normale"))))</x:f>
      </x:c>
      <x:c r="I140" s="48"/>
      <x:c r="J140" s="150"/>
      <x:c r="K140" s="48"/>
      <x:c r="L140" s="48"/>
      <x:c r="M140" s="150"/>
      <x:c r="N140" s="48"/>
      <x:c r="O140" s="48"/>
      <x:c r="P140" s="48"/>
      <x:c r="Q140" s="48"/>
      <x:c r="R140" s="48"/>
      <x:c r="S140" s="48"/>
      <x:c r="T140" s="48"/>
      <x:c r="U140" s="48"/>
      <x:c r="V140" s="48"/>
    </x:row>
    <x:row r="141">
      <x:c r="A141" s="48" t="str">
        <x:f>IF(Adherents!A141="","",Adherents!A141)</x:f>
      </x:c>
      <x:c r="B141" s="48" t="str">
        <x:f>IF(A141="","",Adherents!B141&amp;" "&amp;Adherents!C141)</x:f>
      </x:c>
      <x:c r="C141" s="48" t="str">
        <x:f>IF(A141="","",Adherents!M141)</x:f>
      </x:c>
      <x:c r="D141" s="150" t="str">
        <x:f>IF(A141="","",Adherents!L141)</x:f>
      </x:c>
      <x:c r="E141" s="48" t="str">
        <x:f>IF(A141="","",Adherents!P141)</x:f>
      </x:c>
      <x:c r="F141" s="150" t="str">
        <x:f>IF(D141="","",EDATE(D141,12))</x:f>
      </x:c>
      <x:c r="G141" s="48" t="str">
        <x:f>IF(F141="","",F141-TODAY())</x:f>
      </x:c>
      <x:c r="H141" s="48" t="str">
        <x:f>IF(A141="","",IF(G141&lt;0,"Expirée",IF(G141&lt;=30,"Urgente",IF(G141&lt;=60,"À anticiper","Normale"))))</x:f>
      </x:c>
      <x:c r="I141" s="48"/>
      <x:c r="J141" s="150"/>
      <x:c r="K141" s="48"/>
      <x:c r="L141" s="48"/>
      <x:c r="M141" s="150"/>
      <x:c r="N141" s="48"/>
      <x:c r="O141" s="48"/>
      <x:c r="P141" s="48"/>
      <x:c r="Q141" s="48"/>
      <x:c r="R141" s="48"/>
      <x:c r="S141" s="48"/>
      <x:c r="T141" s="48"/>
      <x:c r="U141" s="48"/>
      <x:c r="V141" s="48"/>
    </x:row>
    <x:row r="142">
      <x:c r="A142" s="48" t="str">
        <x:f>IF(Adherents!A142="","",Adherents!A142)</x:f>
      </x:c>
      <x:c r="B142" s="48" t="str">
        <x:f>IF(A142="","",Adherents!B142&amp;" "&amp;Adherents!C142)</x:f>
      </x:c>
      <x:c r="C142" s="48" t="str">
        <x:f>IF(A142="","",Adherents!M142)</x:f>
      </x:c>
      <x:c r="D142" s="150" t="str">
        <x:f>IF(A142="","",Adherents!L142)</x:f>
      </x:c>
      <x:c r="E142" s="48" t="str">
        <x:f>IF(A142="","",Adherents!P142)</x:f>
      </x:c>
      <x:c r="F142" s="150" t="str">
        <x:f>IF(D142="","",EDATE(D142,12))</x:f>
      </x:c>
      <x:c r="G142" s="48" t="str">
        <x:f>IF(F142="","",F142-TODAY())</x:f>
      </x:c>
      <x:c r="H142" s="48" t="str">
        <x:f>IF(A142="","",IF(G142&lt;0,"Expirée",IF(G142&lt;=30,"Urgente",IF(G142&lt;=60,"À anticiper","Normale"))))</x:f>
      </x:c>
      <x:c r="I142" s="48"/>
      <x:c r="J142" s="150"/>
      <x:c r="K142" s="48"/>
      <x:c r="L142" s="48"/>
      <x:c r="M142" s="150"/>
      <x:c r="N142" s="48"/>
      <x:c r="O142" s="48"/>
      <x:c r="P142" s="48"/>
      <x:c r="Q142" s="48"/>
      <x:c r="R142" s="48"/>
      <x:c r="S142" s="48"/>
      <x:c r="T142" s="48"/>
      <x:c r="U142" s="48"/>
      <x:c r="V142" s="48"/>
    </x:row>
    <x:row r="143">
      <x:c r="A143" s="48" t="str">
        <x:f>IF(Adherents!A143="","",Adherents!A143)</x:f>
      </x:c>
      <x:c r="B143" s="48" t="str">
        <x:f>IF(A143="","",Adherents!B143&amp;" "&amp;Adherents!C143)</x:f>
      </x:c>
      <x:c r="C143" s="48" t="str">
        <x:f>IF(A143="","",Adherents!M143)</x:f>
      </x:c>
      <x:c r="D143" s="150" t="str">
        <x:f>IF(A143="","",Adherents!L143)</x:f>
      </x:c>
      <x:c r="E143" s="48" t="str">
        <x:f>IF(A143="","",Adherents!P143)</x:f>
      </x:c>
      <x:c r="F143" s="150" t="str">
        <x:f>IF(D143="","",EDATE(D143,12))</x:f>
      </x:c>
      <x:c r="G143" s="48" t="str">
        <x:f>IF(F143="","",F143-TODAY())</x:f>
      </x:c>
      <x:c r="H143" s="48" t="str">
        <x:f>IF(A143="","",IF(G143&lt;0,"Expirée",IF(G143&lt;=30,"Urgente",IF(G143&lt;=60,"À anticiper","Normale"))))</x:f>
      </x:c>
      <x:c r="I143" s="48"/>
      <x:c r="J143" s="150"/>
      <x:c r="K143" s="48"/>
      <x:c r="L143" s="48"/>
      <x:c r="M143" s="150"/>
      <x:c r="N143" s="48"/>
      <x:c r="O143" s="48"/>
      <x:c r="P143" s="48"/>
      <x:c r="Q143" s="48"/>
      <x:c r="R143" s="48"/>
      <x:c r="S143" s="48"/>
      <x:c r="T143" s="48"/>
      <x:c r="U143" s="48"/>
      <x:c r="V143" s="48"/>
    </x:row>
    <x:row r="144">
      <x:c r="A144" s="48" t="str">
        <x:f>IF(Adherents!A144="","",Adherents!A144)</x:f>
      </x:c>
      <x:c r="B144" s="48" t="str">
        <x:f>IF(A144="","",Adherents!B144&amp;" "&amp;Adherents!C144)</x:f>
      </x:c>
      <x:c r="C144" s="48" t="str">
        <x:f>IF(A144="","",Adherents!M144)</x:f>
      </x:c>
      <x:c r="D144" s="150" t="str">
        <x:f>IF(A144="","",Adherents!L144)</x:f>
      </x:c>
      <x:c r="E144" s="48" t="str">
        <x:f>IF(A144="","",Adherents!P144)</x:f>
      </x:c>
      <x:c r="F144" s="150" t="str">
        <x:f>IF(D144="","",EDATE(D144,12))</x:f>
      </x:c>
      <x:c r="G144" s="48" t="str">
        <x:f>IF(F144="","",F144-TODAY())</x:f>
      </x:c>
      <x:c r="H144" s="48" t="str">
        <x:f>IF(A144="","",IF(G144&lt;0,"Expirée",IF(G144&lt;=30,"Urgente",IF(G144&lt;=60,"À anticiper","Normale"))))</x:f>
      </x:c>
      <x:c r="I144" s="48"/>
      <x:c r="J144" s="150"/>
      <x:c r="K144" s="48"/>
      <x:c r="L144" s="48"/>
      <x:c r="M144" s="150"/>
      <x:c r="N144" s="48"/>
      <x:c r="O144" s="48"/>
      <x:c r="P144" s="48"/>
      <x:c r="Q144" s="48"/>
      <x:c r="R144" s="48"/>
      <x:c r="S144" s="48"/>
      <x:c r="T144" s="48"/>
      <x:c r="U144" s="48"/>
      <x:c r="V144" s="48"/>
    </x:row>
    <x:row r="145">
      <x:c r="A145" s="48" t="str">
        <x:f>IF(Adherents!A145="","",Adherents!A145)</x:f>
      </x:c>
      <x:c r="B145" s="48" t="str">
        <x:f>IF(A145="","",Adherents!B145&amp;" "&amp;Adherents!C145)</x:f>
      </x:c>
      <x:c r="C145" s="48" t="str">
        <x:f>IF(A145="","",Adherents!M145)</x:f>
      </x:c>
      <x:c r="D145" s="150" t="str">
        <x:f>IF(A145="","",Adherents!L145)</x:f>
      </x:c>
      <x:c r="E145" s="48" t="str">
        <x:f>IF(A145="","",Adherents!P145)</x:f>
      </x:c>
      <x:c r="F145" s="150" t="str">
        <x:f>IF(D145="","",EDATE(D145,12))</x:f>
      </x:c>
      <x:c r="G145" s="48" t="str">
        <x:f>IF(F145="","",F145-TODAY())</x:f>
      </x:c>
      <x:c r="H145" s="48" t="str">
        <x:f>IF(A145="","",IF(G145&lt;0,"Expirée",IF(G145&lt;=30,"Urgente",IF(G145&lt;=60,"À anticiper","Normale"))))</x:f>
      </x:c>
      <x:c r="I145" s="48"/>
      <x:c r="J145" s="150"/>
      <x:c r="K145" s="48"/>
      <x:c r="L145" s="48"/>
      <x:c r="M145" s="150"/>
      <x:c r="N145" s="48"/>
      <x:c r="O145" s="48"/>
      <x:c r="P145" s="48"/>
      <x:c r="Q145" s="48"/>
      <x:c r="R145" s="48"/>
      <x:c r="S145" s="48"/>
      <x:c r="T145" s="48"/>
      <x:c r="U145" s="48"/>
      <x:c r="V145" s="48"/>
    </x:row>
    <x:row r="146">
      <x:c r="A146" s="48" t="str">
        <x:f>IF(Adherents!A146="","",Adherents!A146)</x:f>
      </x:c>
      <x:c r="B146" s="48" t="str">
        <x:f>IF(A146="","",Adherents!B146&amp;" "&amp;Adherents!C146)</x:f>
      </x:c>
      <x:c r="C146" s="48" t="str">
        <x:f>IF(A146="","",Adherents!M146)</x:f>
      </x:c>
      <x:c r="D146" s="150" t="str">
        <x:f>IF(A146="","",Adherents!L146)</x:f>
      </x:c>
      <x:c r="E146" s="48" t="str">
        <x:f>IF(A146="","",Adherents!P146)</x:f>
      </x:c>
      <x:c r="F146" s="150" t="str">
        <x:f>IF(D146="","",EDATE(D146,12))</x:f>
      </x:c>
      <x:c r="G146" s="48" t="str">
        <x:f>IF(F146="","",F146-TODAY())</x:f>
      </x:c>
      <x:c r="H146" s="48" t="str">
        <x:f>IF(A146="","",IF(G146&lt;0,"Expirée",IF(G146&lt;=30,"Urgente",IF(G146&lt;=60,"À anticiper","Normale"))))</x:f>
      </x:c>
      <x:c r="I146" s="48"/>
      <x:c r="J146" s="150"/>
      <x:c r="K146" s="48"/>
      <x:c r="L146" s="48"/>
      <x:c r="M146" s="150"/>
      <x:c r="N146" s="48"/>
      <x:c r="O146" s="48"/>
      <x:c r="P146" s="48"/>
      <x:c r="Q146" s="48"/>
      <x:c r="R146" s="48"/>
      <x:c r="S146" s="48"/>
      <x:c r="T146" s="48"/>
      <x:c r="U146" s="48"/>
      <x:c r="V146" s="48"/>
    </x:row>
    <x:row r="147">
      <x:c r="A147" s="48" t="str">
        <x:f>IF(Adherents!A147="","",Adherents!A147)</x:f>
      </x:c>
      <x:c r="B147" s="48" t="str">
        <x:f>IF(A147="","",Adherents!B147&amp;" "&amp;Adherents!C147)</x:f>
      </x:c>
      <x:c r="C147" s="48" t="str">
        <x:f>IF(A147="","",Adherents!M147)</x:f>
      </x:c>
      <x:c r="D147" s="150" t="str">
        <x:f>IF(A147="","",Adherents!L147)</x:f>
      </x:c>
      <x:c r="E147" s="48" t="str">
        <x:f>IF(A147="","",Adherents!P147)</x:f>
      </x:c>
      <x:c r="F147" s="150" t="str">
        <x:f>IF(D147="","",EDATE(D147,12))</x:f>
      </x:c>
      <x:c r="G147" s="48" t="str">
        <x:f>IF(F147="","",F147-TODAY())</x:f>
      </x:c>
      <x:c r="H147" s="48" t="str">
        <x:f>IF(A147="","",IF(G147&lt;0,"Expirée",IF(G147&lt;=30,"Urgente",IF(G147&lt;=60,"À anticiper","Normale"))))</x:f>
      </x:c>
      <x:c r="I147" s="48"/>
      <x:c r="J147" s="150"/>
      <x:c r="K147" s="48"/>
      <x:c r="L147" s="48"/>
      <x:c r="M147" s="150"/>
      <x:c r="N147" s="48"/>
      <x:c r="O147" s="48"/>
      <x:c r="P147" s="48"/>
      <x:c r="Q147" s="48"/>
      <x:c r="R147" s="48"/>
      <x:c r="S147" s="48"/>
      <x:c r="T147" s="48"/>
      <x:c r="U147" s="48"/>
      <x:c r="V147" s="48"/>
    </x:row>
    <x:row r="148">
      <x:c r="A148" s="48" t="str">
        <x:f>IF(Adherents!A148="","",Adherents!A148)</x:f>
      </x:c>
      <x:c r="B148" s="48" t="str">
        <x:f>IF(A148="","",Adherents!B148&amp;" "&amp;Adherents!C148)</x:f>
      </x:c>
      <x:c r="C148" s="48" t="str">
        <x:f>IF(A148="","",Adherents!M148)</x:f>
      </x:c>
      <x:c r="D148" s="150" t="str">
        <x:f>IF(A148="","",Adherents!L148)</x:f>
      </x:c>
      <x:c r="E148" s="48" t="str">
        <x:f>IF(A148="","",Adherents!P148)</x:f>
      </x:c>
      <x:c r="F148" s="150" t="str">
        <x:f>IF(D148="","",EDATE(D148,12))</x:f>
      </x:c>
      <x:c r="G148" s="48" t="str">
        <x:f>IF(F148="","",F148-TODAY())</x:f>
      </x:c>
      <x:c r="H148" s="48" t="str">
        <x:f>IF(A148="","",IF(G148&lt;0,"Expirée",IF(G148&lt;=30,"Urgente",IF(G148&lt;=60,"À anticiper","Normale"))))</x:f>
      </x:c>
      <x:c r="I148" s="48"/>
      <x:c r="J148" s="150"/>
      <x:c r="K148" s="48"/>
      <x:c r="L148" s="48"/>
      <x:c r="M148" s="150"/>
      <x:c r="N148" s="48"/>
      <x:c r="O148" s="48"/>
      <x:c r="P148" s="48"/>
      <x:c r="Q148" s="48"/>
      <x:c r="R148" s="48"/>
      <x:c r="S148" s="48"/>
      <x:c r="T148" s="48"/>
      <x:c r="U148" s="48"/>
      <x:c r="V148" s="48"/>
    </x:row>
    <x:row r="149">
      <x:c r="A149" s="48" t="str">
        <x:f>IF(Adherents!A149="","",Adherents!A149)</x:f>
      </x:c>
      <x:c r="B149" s="48" t="str">
        <x:f>IF(A149="","",Adherents!B149&amp;" "&amp;Adherents!C149)</x:f>
      </x:c>
      <x:c r="C149" s="48" t="str">
        <x:f>IF(A149="","",Adherents!M149)</x:f>
      </x:c>
      <x:c r="D149" s="150" t="str">
        <x:f>IF(A149="","",Adherents!L149)</x:f>
      </x:c>
      <x:c r="E149" s="48" t="str">
        <x:f>IF(A149="","",Adherents!P149)</x:f>
      </x:c>
      <x:c r="F149" s="150" t="str">
        <x:f>IF(D149="","",EDATE(D149,12))</x:f>
      </x:c>
      <x:c r="G149" s="48" t="str">
        <x:f>IF(F149="","",F149-TODAY())</x:f>
      </x:c>
      <x:c r="H149" s="48" t="str">
        <x:f>IF(A149="","",IF(G149&lt;0,"Expirée",IF(G149&lt;=30,"Urgente",IF(G149&lt;=60,"À anticiper","Normale"))))</x:f>
      </x:c>
      <x:c r="I149" s="48"/>
      <x:c r="J149" s="150"/>
      <x:c r="K149" s="48"/>
      <x:c r="L149" s="48"/>
      <x:c r="M149" s="150"/>
      <x:c r="N149" s="48"/>
      <x:c r="O149" s="48"/>
      <x:c r="P149" s="48"/>
      <x:c r="Q149" s="48"/>
      <x:c r="R149" s="48"/>
      <x:c r="S149" s="48"/>
      <x:c r="T149" s="48"/>
      <x:c r="U149" s="48"/>
      <x:c r="V149" s="48"/>
    </x:row>
    <x:row r="150">
      <x:c r="A150" s="48" t="str">
        <x:f>IF(Adherents!A150="","",Adherents!A150)</x:f>
      </x:c>
      <x:c r="B150" s="48" t="str">
        <x:f>IF(A150="","",Adherents!B150&amp;" "&amp;Adherents!C150)</x:f>
      </x:c>
      <x:c r="C150" s="48" t="str">
        <x:f>IF(A150="","",Adherents!M150)</x:f>
      </x:c>
      <x:c r="D150" s="150" t="str">
        <x:f>IF(A150="","",Adherents!L150)</x:f>
      </x:c>
      <x:c r="E150" s="48" t="str">
        <x:f>IF(A150="","",Adherents!P150)</x:f>
      </x:c>
      <x:c r="F150" s="150" t="str">
        <x:f>IF(D150="","",EDATE(D150,12))</x:f>
      </x:c>
      <x:c r="G150" s="48" t="str">
        <x:f>IF(F150="","",F150-TODAY())</x:f>
      </x:c>
      <x:c r="H150" s="48" t="str">
        <x:f>IF(A150="","",IF(G150&lt;0,"Expirée",IF(G150&lt;=30,"Urgente",IF(G150&lt;=60,"À anticiper","Normale"))))</x:f>
      </x:c>
      <x:c r="I150" s="48"/>
      <x:c r="J150" s="150"/>
      <x:c r="K150" s="48"/>
      <x:c r="L150" s="48"/>
      <x:c r="M150" s="150"/>
      <x:c r="N150" s="48"/>
      <x:c r="O150" s="48"/>
      <x:c r="P150" s="48"/>
      <x:c r="Q150" s="48"/>
      <x:c r="R150" s="48"/>
      <x:c r="S150" s="48"/>
      <x:c r="T150" s="48"/>
      <x:c r="U150" s="48"/>
      <x:c r="V150" s="48"/>
    </x:row>
    <x:row r="151">
      <x:c r="A151" s="48" t="str">
        <x:f>IF(Adherents!A151="","",Adherents!A151)</x:f>
      </x:c>
      <x:c r="B151" s="48" t="str">
        <x:f>IF(A151="","",Adherents!B151&amp;" "&amp;Adherents!C151)</x:f>
      </x:c>
      <x:c r="C151" s="48" t="str">
        <x:f>IF(A151="","",Adherents!M151)</x:f>
      </x:c>
      <x:c r="D151" s="150" t="str">
        <x:f>IF(A151="","",Adherents!L151)</x:f>
      </x:c>
      <x:c r="E151" s="48" t="str">
        <x:f>IF(A151="","",Adherents!P151)</x:f>
      </x:c>
      <x:c r="F151" s="150" t="str">
        <x:f>IF(D151="","",EDATE(D151,12))</x:f>
      </x:c>
      <x:c r="G151" s="48" t="str">
        <x:f>IF(F151="","",F151-TODAY())</x:f>
      </x:c>
      <x:c r="H151" s="48" t="str">
        <x:f>IF(A151="","",IF(G151&lt;0,"Expirée",IF(G151&lt;=30,"Urgente",IF(G151&lt;=60,"À anticiper","Normale"))))</x:f>
      </x:c>
      <x:c r="I151" s="48"/>
      <x:c r="J151" s="150"/>
      <x:c r="K151" s="48"/>
      <x:c r="L151" s="48"/>
      <x:c r="M151" s="150"/>
      <x:c r="N151" s="48"/>
      <x:c r="O151" s="48"/>
      <x:c r="P151" s="48"/>
      <x:c r="Q151" s="48"/>
      <x:c r="R151" s="48"/>
      <x:c r="S151" s="48"/>
      <x:c r="T151" s="48"/>
      <x:c r="U151" s="48"/>
      <x:c r="V151" s="48"/>
    </x:row>
    <x:row r="152">
      <x:c r="A152" s="48" t="str">
        <x:f>IF(Adherents!A152="","",Adherents!A152)</x:f>
      </x:c>
      <x:c r="B152" s="48" t="str">
        <x:f>IF(A152="","",Adherents!B152&amp;" "&amp;Adherents!C152)</x:f>
      </x:c>
      <x:c r="C152" s="48" t="str">
        <x:f>IF(A152="","",Adherents!M152)</x:f>
      </x:c>
      <x:c r="D152" s="150" t="str">
        <x:f>IF(A152="","",Adherents!L152)</x:f>
      </x:c>
      <x:c r="E152" s="48" t="str">
        <x:f>IF(A152="","",Adherents!P152)</x:f>
      </x:c>
      <x:c r="F152" s="150" t="str">
        <x:f>IF(D152="","",EDATE(D152,12))</x:f>
      </x:c>
      <x:c r="G152" s="48" t="str">
        <x:f>IF(F152="","",F152-TODAY())</x:f>
      </x:c>
      <x:c r="H152" s="48" t="str">
        <x:f>IF(A152="","",IF(G152&lt;0,"Expirée",IF(G152&lt;=30,"Urgente",IF(G152&lt;=60,"À anticiper","Normale"))))</x:f>
      </x:c>
      <x:c r="I152" s="48"/>
      <x:c r="J152" s="150"/>
      <x:c r="K152" s="48"/>
      <x:c r="L152" s="48"/>
      <x:c r="M152" s="150"/>
      <x:c r="N152" s="48"/>
      <x:c r="O152" s="48"/>
      <x:c r="P152" s="48"/>
      <x:c r="Q152" s="48"/>
      <x:c r="R152" s="48"/>
      <x:c r="S152" s="48"/>
      <x:c r="T152" s="48"/>
      <x:c r="U152" s="48"/>
      <x:c r="V152" s="48"/>
    </x:row>
    <x:row r="153">
      <x:c r="A153" s="48" t="str">
        <x:f>IF(Adherents!A153="","",Adherents!A153)</x:f>
      </x:c>
      <x:c r="B153" s="48" t="str">
        <x:f>IF(A153="","",Adherents!B153&amp;" "&amp;Adherents!C153)</x:f>
      </x:c>
      <x:c r="C153" s="48" t="str">
        <x:f>IF(A153="","",Adherents!M153)</x:f>
      </x:c>
      <x:c r="D153" s="150" t="str">
        <x:f>IF(A153="","",Adherents!L153)</x:f>
      </x:c>
      <x:c r="E153" s="48" t="str">
        <x:f>IF(A153="","",Adherents!P153)</x:f>
      </x:c>
      <x:c r="F153" s="150" t="str">
        <x:f>IF(D153="","",EDATE(D153,12))</x:f>
      </x:c>
      <x:c r="G153" s="48" t="str">
        <x:f>IF(F153="","",F153-TODAY())</x:f>
      </x:c>
      <x:c r="H153" s="48" t="str">
        <x:f>IF(A153="","",IF(G153&lt;0,"Expirée",IF(G153&lt;=30,"Urgente",IF(G153&lt;=60,"À anticiper","Normale"))))</x:f>
      </x:c>
      <x:c r="I153" s="48"/>
      <x:c r="J153" s="150"/>
      <x:c r="K153" s="48"/>
      <x:c r="L153" s="48"/>
      <x:c r="M153" s="150"/>
      <x:c r="N153" s="48"/>
      <x:c r="O153" s="48"/>
      <x:c r="P153" s="48"/>
      <x:c r="Q153" s="48"/>
      <x:c r="R153" s="48"/>
      <x:c r="S153" s="48"/>
      <x:c r="T153" s="48"/>
      <x:c r="U153" s="48"/>
      <x:c r="V153" s="48"/>
    </x:row>
    <x:row r="154">
      <x:c r="A154" s="48" t="str">
        <x:f>IF(Adherents!A154="","",Adherents!A154)</x:f>
      </x:c>
      <x:c r="B154" s="48" t="str">
        <x:f>IF(A154="","",Adherents!B154&amp;" "&amp;Adherents!C154)</x:f>
      </x:c>
      <x:c r="C154" s="48" t="str">
        <x:f>IF(A154="","",Adherents!M154)</x:f>
      </x:c>
      <x:c r="D154" s="150" t="str">
        <x:f>IF(A154="","",Adherents!L154)</x:f>
      </x:c>
      <x:c r="E154" s="48" t="str">
        <x:f>IF(A154="","",Adherents!P154)</x:f>
      </x:c>
      <x:c r="F154" s="150" t="str">
        <x:f>IF(D154="","",EDATE(D154,12))</x:f>
      </x:c>
      <x:c r="G154" s="48" t="str">
        <x:f>IF(F154="","",F154-TODAY())</x:f>
      </x:c>
      <x:c r="H154" s="48" t="str">
        <x:f>IF(A154="","",IF(G154&lt;0,"Expirée",IF(G154&lt;=30,"Urgente",IF(G154&lt;=60,"À anticiper","Normale"))))</x:f>
      </x:c>
      <x:c r="I154" s="48"/>
      <x:c r="J154" s="150"/>
      <x:c r="K154" s="48"/>
      <x:c r="L154" s="48"/>
      <x:c r="M154" s="150"/>
      <x:c r="N154" s="48"/>
      <x:c r="O154" s="48"/>
      <x:c r="P154" s="48"/>
      <x:c r="Q154" s="48"/>
      <x:c r="R154" s="48"/>
      <x:c r="S154" s="48"/>
      <x:c r="T154" s="48"/>
      <x:c r="U154" s="48"/>
      <x:c r="V154" s="48"/>
    </x:row>
    <x:row r="155">
      <x:c r="A155" s="48" t="str">
        <x:f>IF(Adherents!A155="","",Adherents!A155)</x:f>
      </x:c>
      <x:c r="B155" s="48" t="str">
        <x:f>IF(A155="","",Adherents!B155&amp;" "&amp;Adherents!C155)</x:f>
      </x:c>
      <x:c r="C155" s="48" t="str">
        <x:f>IF(A155="","",Adherents!M155)</x:f>
      </x:c>
      <x:c r="D155" s="150" t="str">
        <x:f>IF(A155="","",Adherents!L155)</x:f>
      </x:c>
      <x:c r="E155" s="48" t="str">
        <x:f>IF(A155="","",Adherents!P155)</x:f>
      </x:c>
      <x:c r="F155" s="150" t="str">
        <x:f>IF(D155="","",EDATE(D155,12))</x:f>
      </x:c>
      <x:c r="G155" s="48" t="str">
        <x:f>IF(F155="","",F155-TODAY())</x:f>
      </x:c>
      <x:c r="H155" s="48" t="str">
        <x:f>IF(A155="","",IF(G155&lt;0,"Expirée",IF(G155&lt;=30,"Urgente",IF(G155&lt;=60,"À anticiper","Normale"))))</x:f>
      </x:c>
      <x:c r="I155" s="48"/>
      <x:c r="J155" s="150"/>
      <x:c r="K155" s="48"/>
      <x:c r="L155" s="48"/>
      <x:c r="M155" s="150"/>
      <x:c r="N155" s="48"/>
      <x:c r="O155" s="48"/>
      <x:c r="P155" s="48"/>
      <x:c r="Q155" s="48"/>
      <x:c r="R155" s="48"/>
      <x:c r="S155" s="48"/>
      <x:c r="T155" s="48"/>
      <x:c r="U155" s="48"/>
      <x:c r="V155" s="48"/>
    </x:row>
    <x:row r="156">
      <x:c r="A156" s="48" t="str">
        <x:f>IF(Adherents!A156="","",Adherents!A156)</x:f>
      </x:c>
      <x:c r="B156" s="48" t="str">
        <x:f>IF(A156="","",Adherents!B156&amp;" "&amp;Adherents!C156)</x:f>
      </x:c>
      <x:c r="C156" s="48" t="str">
        <x:f>IF(A156="","",Adherents!M156)</x:f>
      </x:c>
      <x:c r="D156" s="150" t="str">
        <x:f>IF(A156="","",Adherents!L156)</x:f>
      </x:c>
      <x:c r="E156" s="48" t="str">
        <x:f>IF(A156="","",Adherents!P156)</x:f>
      </x:c>
      <x:c r="F156" s="150" t="str">
        <x:f>IF(D156="","",EDATE(D156,12))</x:f>
      </x:c>
      <x:c r="G156" s="48" t="str">
        <x:f>IF(F156="","",F156-TODAY())</x:f>
      </x:c>
      <x:c r="H156" s="48" t="str">
        <x:f>IF(A156="","",IF(G156&lt;0,"Expirée",IF(G156&lt;=30,"Urgente",IF(G156&lt;=60,"À anticiper","Normale"))))</x:f>
      </x:c>
      <x:c r="I156" s="48"/>
      <x:c r="J156" s="150"/>
      <x:c r="K156" s="48"/>
      <x:c r="L156" s="48"/>
      <x:c r="M156" s="150"/>
      <x:c r="N156" s="48"/>
      <x:c r="O156" s="48"/>
      <x:c r="P156" s="48"/>
      <x:c r="Q156" s="48"/>
      <x:c r="R156" s="48"/>
      <x:c r="S156" s="48"/>
      <x:c r="T156" s="48"/>
      <x:c r="U156" s="48"/>
      <x:c r="V156" s="48"/>
    </x:row>
    <x:row r="157">
      <x:c r="A157" s="48" t="str">
        <x:f>IF(Adherents!A157="","",Adherents!A157)</x:f>
      </x:c>
      <x:c r="B157" s="48" t="str">
        <x:f>IF(A157="","",Adherents!B157&amp;" "&amp;Adherents!C157)</x:f>
      </x:c>
      <x:c r="C157" s="48" t="str">
        <x:f>IF(A157="","",Adherents!M157)</x:f>
      </x:c>
      <x:c r="D157" s="150" t="str">
        <x:f>IF(A157="","",Adherents!L157)</x:f>
      </x:c>
      <x:c r="E157" s="48" t="str">
        <x:f>IF(A157="","",Adherents!P157)</x:f>
      </x:c>
      <x:c r="F157" s="150" t="str">
        <x:f>IF(D157="","",EDATE(D157,12))</x:f>
      </x:c>
      <x:c r="G157" s="48" t="str">
        <x:f>IF(F157="","",F157-TODAY())</x:f>
      </x:c>
      <x:c r="H157" s="48" t="str">
        <x:f>IF(A157="","",IF(G157&lt;0,"Expirée",IF(G157&lt;=30,"Urgente",IF(G157&lt;=60,"À anticiper","Normale"))))</x:f>
      </x:c>
      <x:c r="I157" s="48"/>
      <x:c r="J157" s="150"/>
      <x:c r="K157" s="48"/>
      <x:c r="L157" s="48"/>
      <x:c r="M157" s="150"/>
      <x:c r="N157" s="48"/>
      <x:c r="O157" s="48"/>
      <x:c r="P157" s="48"/>
      <x:c r="Q157" s="48"/>
      <x:c r="R157" s="48"/>
      <x:c r="S157" s="48"/>
      <x:c r="T157" s="48"/>
      <x:c r="U157" s="48"/>
      <x:c r="V157" s="48"/>
    </x:row>
    <x:row r="158">
      <x:c r="A158" s="48" t="str">
        <x:f>IF(Adherents!A158="","",Adherents!A158)</x:f>
      </x:c>
      <x:c r="B158" s="48" t="str">
        <x:f>IF(A158="","",Adherents!B158&amp;" "&amp;Adherents!C158)</x:f>
      </x:c>
      <x:c r="C158" s="48" t="str">
        <x:f>IF(A158="","",Adherents!M158)</x:f>
      </x:c>
      <x:c r="D158" s="150" t="str">
        <x:f>IF(A158="","",Adherents!L158)</x:f>
      </x:c>
      <x:c r="E158" s="48" t="str">
        <x:f>IF(A158="","",Adherents!P158)</x:f>
      </x:c>
      <x:c r="F158" s="150" t="str">
        <x:f>IF(D158="","",EDATE(D158,12))</x:f>
      </x:c>
      <x:c r="G158" s="48" t="str">
        <x:f>IF(F158="","",F158-TODAY())</x:f>
      </x:c>
      <x:c r="H158" s="48" t="str">
        <x:f>IF(A158="","",IF(G158&lt;0,"Expirée",IF(G158&lt;=30,"Urgente",IF(G158&lt;=60,"À anticiper","Normale"))))</x:f>
      </x:c>
      <x:c r="I158" s="48"/>
      <x:c r="J158" s="150"/>
      <x:c r="K158" s="48"/>
      <x:c r="L158" s="48"/>
      <x:c r="M158" s="150"/>
      <x:c r="N158" s="48"/>
      <x:c r="O158" s="48"/>
      <x:c r="P158" s="48"/>
      <x:c r="Q158" s="48"/>
      <x:c r="R158" s="48"/>
      <x:c r="S158" s="48"/>
      <x:c r="T158" s="48"/>
      <x:c r="U158" s="48"/>
      <x:c r="V158" s="48"/>
    </x:row>
    <x:row r="159">
      <x:c r="A159" s="48" t="str">
        <x:f>IF(Adherents!A159="","",Adherents!A159)</x:f>
      </x:c>
      <x:c r="B159" s="48" t="str">
        <x:f>IF(A159="","",Adherents!B159&amp;" "&amp;Adherents!C159)</x:f>
      </x:c>
      <x:c r="C159" s="48" t="str">
        <x:f>IF(A159="","",Adherents!M159)</x:f>
      </x:c>
      <x:c r="D159" s="150" t="str">
        <x:f>IF(A159="","",Adherents!L159)</x:f>
      </x:c>
      <x:c r="E159" s="48" t="str">
        <x:f>IF(A159="","",Adherents!P159)</x:f>
      </x:c>
      <x:c r="F159" s="150" t="str">
        <x:f>IF(D159="","",EDATE(D159,12))</x:f>
      </x:c>
      <x:c r="G159" s="48" t="str">
        <x:f>IF(F159="","",F159-TODAY())</x:f>
      </x:c>
      <x:c r="H159" s="48" t="str">
        <x:f>IF(A159="","",IF(G159&lt;0,"Expirée",IF(G159&lt;=30,"Urgente",IF(G159&lt;=60,"À anticiper","Normale"))))</x:f>
      </x:c>
      <x:c r="I159" s="48"/>
      <x:c r="J159" s="150"/>
      <x:c r="K159" s="48"/>
      <x:c r="L159" s="48"/>
      <x:c r="M159" s="150"/>
      <x:c r="N159" s="48"/>
      <x:c r="O159" s="48"/>
      <x:c r="P159" s="48"/>
      <x:c r="Q159" s="48"/>
      <x:c r="R159" s="48"/>
      <x:c r="S159" s="48"/>
      <x:c r="T159" s="48"/>
      <x:c r="U159" s="48"/>
      <x:c r="V159" s="48"/>
    </x:row>
    <x:row r="160">
      <x:c r="A160" s="48" t="str">
        <x:f>IF(Adherents!A160="","",Adherents!A160)</x:f>
      </x:c>
      <x:c r="B160" s="48" t="str">
        <x:f>IF(A160="","",Adherents!B160&amp;" "&amp;Adherents!C160)</x:f>
      </x:c>
      <x:c r="C160" s="48" t="str">
        <x:f>IF(A160="","",Adherents!M160)</x:f>
      </x:c>
      <x:c r="D160" s="150" t="str">
        <x:f>IF(A160="","",Adherents!L160)</x:f>
      </x:c>
      <x:c r="E160" s="48" t="str">
        <x:f>IF(A160="","",Adherents!P160)</x:f>
      </x:c>
      <x:c r="F160" s="150" t="str">
        <x:f>IF(D160="","",EDATE(D160,12))</x:f>
      </x:c>
      <x:c r="G160" s="48" t="str">
        <x:f>IF(F160="","",F160-TODAY())</x:f>
      </x:c>
      <x:c r="H160" s="48" t="str">
        <x:f>IF(A160="","",IF(G160&lt;0,"Expirée",IF(G160&lt;=30,"Urgente",IF(G160&lt;=60,"À anticiper","Normale"))))</x:f>
      </x:c>
      <x:c r="I160" s="48"/>
      <x:c r="J160" s="150"/>
      <x:c r="K160" s="48"/>
      <x:c r="L160" s="48"/>
      <x:c r="M160" s="150"/>
      <x:c r="N160" s="48"/>
      <x:c r="O160" s="48"/>
      <x:c r="P160" s="48"/>
      <x:c r="Q160" s="48"/>
      <x:c r="R160" s="48"/>
      <x:c r="S160" s="48"/>
      <x:c r="T160" s="48"/>
      <x:c r="U160" s="48"/>
      <x:c r="V160" s="48"/>
    </x:row>
    <x:row r="161">
      <x:c r="A161" s="48" t="str">
        <x:f>IF(Adherents!A161="","",Adherents!A161)</x:f>
      </x:c>
      <x:c r="B161" s="48" t="str">
        <x:f>IF(A161="","",Adherents!B161&amp;" "&amp;Adherents!C161)</x:f>
      </x:c>
      <x:c r="C161" s="48" t="str">
        <x:f>IF(A161="","",Adherents!M161)</x:f>
      </x:c>
      <x:c r="D161" s="150" t="str">
        <x:f>IF(A161="","",Adherents!L161)</x:f>
      </x:c>
      <x:c r="E161" s="48" t="str">
        <x:f>IF(A161="","",Adherents!P161)</x:f>
      </x:c>
      <x:c r="F161" s="150" t="str">
        <x:f>IF(D161="","",EDATE(D161,12))</x:f>
      </x:c>
      <x:c r="G161" s="48" t="str">
        <x:f>IF(F161="","",F161-TODAY())</x:f>
      </x:c>
      <x:c r="H161" s="48" t="str">
        <x:f>IF(A161="","",IF(G161&lt;0,"Expirée",IF(G161&lt;=30,"Urgente",IF(G161&lt;=60,"À anticiper","Normale"))))</x:f>
      </x:c>
      <x:c r="I161" s="48"/>
      <x:c r="J161" s="150"/>
      <x:c r="K161" s="48"/>
      <x:c r="L161" s="48"/>
      <x:c r="M161" s="150"/>
      <x:c r="N161" s="48"/>
      <x:c r="O161" s="48"/>
      <x:c r="P161" s="48"/>
      <x:c r="Q161" s="48"/>
      <x:c r="R161" s="48"/>
      <x:c r="S161" s="48"/>
      <x:c r="T161" s="48"/>
      <x:c r="U161" s="48"/>
      <x:c r="V161" s="48"/>
    </x:row>
    <x:row r="162">
      <x:c r="A162" s="48" t="str">
        <x:f>IF(Adherents!A162="","",Adherents!A162)</x:f>
      </x:c>
      <x:c r="B162" s="48" t="str">
        <x:f>IF(A162="","",Adherents!B162&amp;" "&amp;Adherents!C162)</x:f>
      </x:c>
      <x:c r="C162" s="48" t="str">
        <x:f>IF(A162="","",Adherents!M162)</x:f>
      </x:c>
      <x:c r="D162" s="150" t="str">
        <x:f>IF(A162="","",Adherents!L162)</x:f>
      </x:c>
      <x:c r="E162" s="48" t="str">
        <x:f>IF(A162="","",Adherents!P162)</x:f>
      </x:c>
      <x:c r="F162" s="150" t="str">
        <x:f>IF(D162="","",EDATE(D162,12))</x:f>
      </x:c>
      <x:c r="G162" s="48" t="str">
        <x:f>IF(F162="","",F162-TODAY())</x:f>
      </x:c>
      <x:c r="H162" s="48" t="str">
        <x:f>IF(A162="","",IF(G162&lt;0,"Expirée",IF(G162&lt;=30,"Urgente",IF(G162&lt;=60,"À anticiper","Normale"))))</x:f>
      </x:c>
      <x:c r="I162" s="48"/>
      <x:c r="J162" s="150"/>
      <x:c r="K162" s="48"/>
      <x:c r="L162" s="48"/>
      <x:c r="M162" s="150"/>
      <x:c r="N162" s="48"/>
      <x:c r="O162" s="48"/>
      <x:c r="P162" s="48"/>
      <x:c r="Q162" s="48"/>
      <x:c r="R162" s="48"/>
      <x:c r="S162" s="48"/>
      <x:c r="T162" s="48"/>
      <x:c r="U162" s="48"/>
      <x:c r="V162" s="48"/>
    </x:row>
    <x:row r="163">
      <x:c r="A163" s="48" t="str">
        <x:f>IF(Adherents!A163="","",Adherents!A163)</x:f>
      </x:c>
      <x:c r="B163" s="48" t="str">
        <x:f>IF(A163="","",Adherents!B163&amp;" "&amp;Adherents!C163)</x:f>
      </x:c>
      <x:c r="C163" s="48" t="str">
        <x:f>IF(A163="","",Adherents!M163)</x:f>
      </x:c>
      <x:c r="D163" s="150" t="str">
        <x:f>IF(A163="","",Adherents!L163)</x:f>
      </x:c>
      <x:c r="E163" s="48" t="str">
        <x:f>IF(A163="","",Adherents!P163)</x:f>
      </x:c>
      <x:c r="F163" s="150" t="str">
        <x:f>IF(D163="","",EDATE(D163,12))</x:f>
      </x:c>
      <x:c r="G163" s="48" t="str">
        <x:f>IF(F163="","",F163-TODAY())</x:f>
      </x:c>
      <x:c r="H163" s="48" t="str">
        <x:f>IF(A163="","",IF(G163&lt;0,"Expirée",IF(G163&lt;=30,"Urgente",IF(G163&lt;=60,"À anticiper","Normale"))))</x:f>
      </x:c>
      <x:c r="I163" s="48"/>
      <x:c r="J163" s="150"/>
      <x:c r="K163" s="48"/>
      <x:c r="L163" s="48"/>
      <x:c r="M163" s="150"/>
      <x:c r="N163" s="48"/>
      <x:c r="O163" s="48"/>
      <x:c r="P163" s="48"/>
      <x:c r="Q163" s="48"/>
      <x:c r="R163" s="48"/>
      <x:c r="S163" s="48"/>
      <x:c r="T163" s="48"/>
      <x:c r="U163" s="48"/>
      <x:c r="V163" s="48"/>
    </x:row>
    <x:row r="164">
      <x:c r="A164" s="48" t="str">
        <x:f>IF(Adherents!A164="","",Adherents!A164)</x:f>
      </x:c>
      <x:c r="B164" s="48" t="str">
        <x:f>IF(A164="","",Adherents!B164&amp;" "&amp;Adherents!C164)</x:f>
      </x:c>
      <x:c r="C164" s="48" t="str">
        <x:f>IF(A164="","",Adherents!M164)</x:f>
      </x:c>
      <x:c r="D164" s="150" t="str">
        <x:f>IF(A164="","",Adherents!L164)</x:f>
      </x:c>
      <x:c r="E164" s="48" t="str">
        <x:f>IF(A164="","",Adherents!P164)</x:f>
      </x:c>
      <x:c r="F164" s="150" t="str">
        <x:f>IF(D164="","",EDATE(D164,12))</x:f>
      </x:c>
      <x:c r="G164" s="48" t="str">
        <x:f>IF(F164="","",F164-TODAY())</x:f>
      </x:c>
      <x:c r="H164" s="48" t="str">
        <x:f>IF(A164="","",IF(G164&lt;0,"Expirée",IF(G164&lt;=30,"Urgente",IF(G164&lt;=60,"À anticiper","Normale"))))</x:f>
      </x:c>
      <x:c r="I164" s="48"/>
      <x:c r="J164" s="150"/>
      <x:c r="K164" s="48"/>
      <x:c r="L164" s="48"/>
      <x:c r="M164" s="150"/>
      <x:c r="N164" s="48"/>
      <x:c r="O164" s="48"/>
      <x:c r="P164" s="48"/>
      <x:c r="Q164" s="48"/>
      <x:c r="R164" s="48"/>
      <x:c r="S164" s="48"/>
      <x:c r="T164" s="48"/>
      <x:c r="U164" s="48"/>
      <x:c r="V164" s="48"/>
    </x:row>
    <x:row r="165">
      <x:c r="A165" s="48" t="str">
        <x:f>IF(Adherents!A165="","",Adherents!A165)</x:f>
      </x:c>
      <x:c r="B165" s="48" t="str">
        <x:f>IF(A165="","",Adherents!B165&amp;" "&amp;Adherents!C165)</x:f>
      </x:c>
      <x:c r="C165" s="48" t="str">
        <x:f>IF(A165="","",Adherents!M165)</x:f>
      </x:c>
      <x:c r="D165" s="150" t="str">
        <x:f>IF(A165="","",Adherents!L165)</x:f>
      </x:c>
      <x:c r="E165" s="48" t="str">
        <x:f>IF(A165="","",Adherents!P165)</x:f>
      </x:c>
      <x:c r="F165" s="150" t="str">
        <x:f>IF(D165="","",EDATE(D165,12))</x:f>
      </x:c>
      <x:c r="G165" s="48" t="str">
        <x:f>IF(F165="","",F165-TODAY())</x:f>
      </x:c>
      <x:c r="H165" s="48" t="str">
        <x:f>IF(A165="","",IF(G165&lt;0,"Expirée",IF(G165&lt;=30,"Urgente",IF(G165&lt;=60,"À anticiper","Normale"))))</x:f>
      </x:c>
      <x:c r="I165" s="48"/>
      <x:c r="J165" s="150"/>
      <x:c r="K165" s="48"/>
      <x:c r="L165" s="48"/>
      <x:c r="M165" s="150"/>
      <x:c r="N165" s="48"/>
      <x:c r="O165" s="48"/>
      <x:c r="P165" s="48"/>
      <x:c r="Q165" s="48"/>
      <x:c r="R165" s="48"/>
      <x:c r="S165" s="48"/>
      <x:c r="T165" s="48"/>
      <x:c r="U165" s="48"/>
      <x:c r="V165" s="48"/>
    </x:row>
    <x:row r="166">
      <x:c r="A166" s="48" t="str">
        <x:f>IF(Adherents!A166="","",Adherents!A166)</x:f>
      </x:c>
      <x:c r="B166" s="48" t="str">
        <x:f>IF(A166="","",Adherents!B166&amp;" "&amp;Adherents!C166)</x:f>
      </x:c>
      <x:c r="C166" s="48" t="str">
        <x:f>IF(A166="","",Adherents!M166)</x:f>
      </x:c>
      <x:c r="D166" s="150" t="str">
        <x:f>IF(A166="","",Adherents!L166)</x:f>
      </x:c>
      <x:c r="E166" s="48" t="str">
        <x:f>IF(A166="","",Adherents!P166)</x:f>
      </x:c>
      <x:c r="F166" s="150" t="str">
        <x:f>IF(D166="","",EDATE(D166,12))</x:f>
      </x:c>
      <x:c r="G166" s="48" t="str">
        <x:f>IF(F166="","",F166-TODAY())</x:f>
      </x:c>
      <x:c r="H166" s="48" t="str">
        <x:f>IF(A166="","",IF(G166&lt;0,"Expirée",IF(G166&lt;=30,"Urgente",IF(G166&lt;=60,"À anticiper","Normale"))))</x:f>
      </x:c>
      <x:c r="I166" s="48"/>
      <x:c r="J166" s="150"/>
      <x:c r="K166" s="48"/>
      <x:c r="L166" s="48"/>
      <x:c r="M166" s="150"/>
      <x:c r="N166" s="48"/>
      <x:c r="O166" s="48"/>
      <x:c r="P166" s="48"/>
      <x:c r="Q166" s="48"/>
      <x:c r="R166" s="48"/>
      <x:c r="S166" s="48"/>
      <x:c r="T166" s="48"/>
      <x:c r="U166" s="48"/>
      <x:c r="V166" s="48"/>
    </x:row>
    <x:row r="167">
      <x:c r="A167" s="48" t="str">
        <x:f>IF(Adherents!A167="","",Adherents!A167)</x:f>
      </x:c>
      <x:c r="B167" s="48" t="str">
        <x:f>IF(A167="","",Adherents!B167&amp;" "&amp;Adherents!C167)</x:f>
      </x:c>
      <x:c r="C167" s="48" t="str">
        <x:f>IF(A167="","",Adherents!M167)</x:f>
      </x:c>
      <x:c r="D167" s="150" t="str">
        <x:f>IF(A167="","",Adherents!L167)</x:f>
      </x:c>
      <x:c r="E167" s="48" t="str">
        <x:f>IF(A167="","",Adherents!P167)</x:f>
      </x:c>
      <x:c r="F167" s="150" t="str">
        <x:f>IF(D167="","",EDATE(D167,12))</x:f>
      </x:c>
      <x:c r="G167" s="48" t="str">
        <x:f>IF(F167="","",F167-TODAY())</x:f>
      </x:c>
      <x:c r="H167" s="48" t="str">
        <x:f>IF(A167="","",IF(G167&lt;0,"Expirée",IF(G167&lt;=30,"Urgente",IF(G167&lt;=60,"À anticiper","Normale"))))</x:f>
      </x:c>
      <x:c r="I167" s="48"/>
      <x:c r="J167" s="150"/>
      <x:c r="K167" s="48"/>
      <x:c r="L167" s="48"/>
      <x:c r="M167" s="150"/>
      <x:c r="N167" s="48"/>
      <x:c r="O167" s="48"/>
      <x:c r="P167" s="48"/>
      <x:c r="Q167" s="48"/>
      <x:c r="R167" s="48"/>
      <x:c r="S167" s="48"/>
      <x:c r="T167" s="48"/>
      <x:c r="U167" s="48"/>
      <x:c r="V167" s="48"/>
    </x:row>
    <x:row r="168">
      <x:c r="A168" s="48" t="str">
        <x:f>IF(Adherents!A168="","",Adherents!A168)</x:f>
      </x:c>
      <x:c r="B168" s="48" t="str">
        <x:f>IF(A168="","",Adherents!B168&amp;" "&amp;Adherents!C168)</x:f>
      </x:c>
      <x:c r="C168" s="48" t="str">
        <x:f>IF(A168="","",Adherents!M168)</x:f>
      </x:c>
      <x:c r="D168" s="150" t="str">
        <x:f>IF(A168="","",Adherents!L168)</x:f>
      </x:c>
      <x:c r="E168" s="48" t="str">
        <x:f>IF(A168="","",Adherents!P168)</x:f>
      </x:c>
      <x:c r="F168" s="150" t="str">
        <x:f>IF(D168="","",EDATE(D168,12))</x:f>
      </x:c>
      <x:c r="G168" s="48" t="str">
        <x:f>IF(F168="","",F168-TODAY())</x:f>
      </x:c>
      <x:c r="H168" s="48" t="str">
        <x:f>IF(A168="","",IF(G168&lt;0,"Expirée",IF(G168&lt;=30,"Urgente",IF(G168&lt;=60,"À anticiper","Normale"))))</x:f>
      </x:c>
      <x:c r="I168" s="48"/>
      <x:c r="J168" s="150"/>
      <x:c r="K168" s="48"/>
      <x:c r="L168" s="48"/>
      <x:c r="M168" s="150"/>
      <x:c r="N168" s="48"/>
      <x:c r="O168" s="48"/>
      <x:c r="P168" s="48"/>
      <x:c r="Q168" s="48"/>
      <x:c r="R168" s="48"/>
      <x:c r="S168" s="48"/>
      <x:c r="T168" s="48"/>
      <x:c r="U168" s="48"/>
      <x:c r="V168" s="48"/>
    </x:row>
    <x:row r="169">
      <x:c r="A169" s="48" t="str">
        <x:f>IF(Adherents!A169="","",Adherents!A169)</x:f>
      </x:c>
      <x:c r="B169" s="48" t="str">
        <x:f>IF(A169="","",Adherents!B169&amp;" "&amp;Adherents!C169)</x:f>
      </x:c>
      <x:c r="C169" s="48" t="str">
        <x:f>IF(A169="","",Adherents!M169)</x:f>
      </x:c>
      <x:c r="D169" s="150" t="str">
        <x:f>IF(A169="","",Adherents!L169)</x:f>
      </x:c>
      <x:c r="E169" s="48" t="str">
        <x:f>IF(A169="","",Adherents!P169)</x:f>
      </x:c>
      <x:c r="F169" s="150" t="str">
        <x:f>IF(D169="","",EDATE(D169,12))</x:f>
      </x:c>
      <x:c r="G169" s="48" t="str">
        <x:f>IF(F169="","",F169-TODAY())</x:f>
      </x:c>
      <x:c r="H169" s="48" t="str">
        <x:f>IF(A169="","",IF(G169&lt;0,"Expirée",IF(G169&lt;=30,"Urgente",IF(G169&lt;=60,"À anticiper","Normale"))))</x:f>
      </x:c>
      <x:c r="I169" s="48"/>
      <x:c r="J169" s="150"/>
      <x:c r="K169" s="48"/>
      <x:c r="L169" s="48"/>
      <x:c r="M169" s="150"/>
      <x:c r="N169" s="48"/>
      <x:c r="O169" s="48"/>
      <x:c r="P169" s="48"/>
      <x:c r="Q169" s="48"/>
      <x:c r="R169" s="48"/>
      <x:c r="S169" s="48"/>
      <x:c r="T169" s="48"/>
      <x:c r="U169" s="48"/>
      <x:c r="V169" s="48"/>
    </x:row>
    <x:row r="170">
      <x:c r="A170" s="48" t="str">
        <x:f>IF(Adherents!A170="","",Adherents!A170)</x:f>
      </x:c>
      <x:c r="B170" s="48" t="str">
        <x:f>IF(A170="","",Adherents!B170&amp;" "&amp;Adherents!C170)</x:f>
      </x:c>
      <x:c r="C170" s="48" t="str">
        <x:f>IF(A170="","",Adherents!M170)</x:f>
      </x:c>
      <x:c r="D170" s="150" t="str">
        <x:f>IF(A170="","",Adherents!L170)</x:f>
      </x:c>
      <x:c r="E170" s="48" t="str">
        <x:f>IF(A170="","",Adherents!P170)</x:f>
      </x:c>
      <x:c r="F170" s="150" t="str">
        <x:f>IF(D170="","",EDATE(D170,12))</x:f>
      </x:c>
      <x:c r="G170" s="48" t="str">
        <x:f>IF(F170="","",F170-TODAY())</x:f>
      </x:c>
      <x:c r="H170" s="48" t="str">
        <x:f>IF(A170="","",IF(G170&lt;0,"Expirée",IF(G170&lt;=30,"Urgente",IF(G170&lt;=60,"À anticiper","Normale"))))</x:f>
      </x:c>
      <x:c r="I170" s="48"/>
      <x:c r="J170" s="150"/>
      <x:c r="K170" s="48"/>
      <x:c r="L170" s="48"/>
      <x:c r="M170" s="150"/>
      <x:c r="N170" s="48"/>
      <x:c r="O170" s="48"/>
      <x:c r="P170" s="48"/>
      <x:c r="Q170" s="48"/>
      <x:c r="R170" s="48"/>
      <x:c r="S170" s="48"/>
      <x:c r="T170" s="48"/>
      <x:c r="U170" s="48"/>
      <x:c r="V170" s="48"/>
    </x:row>
    <x:row r="171">
      <x:c r="A171" s="48" t="str">
        <x:f>IF(Adherents!A171="","",Adherents!A171)</x:f>
      </x:c>
      <x:c r="B171" s="48" t="str">
        <x:f>IF(A171="","",Adherents!B171&amp;" "&amp;Adherents!C171)</x:f>
      </x:c>
      <x:c r="C171" s="48" t="str">
        <x:f>IF(A171="","",Adherents!M171)</x:f>
      </x:c>
      <x:c r="D171" s="150" t="str">
        <x:f>IF(A171="","",Adherents!L171)</x:f>
      </x:c>
      <x:c r="E171" s="48" t="str">
        <x:f>IF(A171="","",Adherents!P171)</x:f>
      </x:c>
      <x:c r="F171" s="150" t="str">
        <x:f>IF(D171="","",EDATE(D171,12))</x:f>
      </x:c>
      <x:c r="G171" s="48" t="str">
        <x:f>IF(F171="","",F171-TODAY())</x:f>
      </x:c>
      <x:c r="H171" s="48" t="str">
        <x:f>IF(A171="","",IF(G171&lt;0,"Expirée",IF(G171&lt;=30,"Urgente",IF(G171&lt;=60,"À anticiper","Normale"))))</x:f>
      </x:c>
      <x:c r="I171" s="48"/>
      <x:c r="J171" s="150"/>
      <x:c r="K171" s="48"/>
      <x:c r="L171" s="48"/>
      <x:c r="M171" s="150"/>
      <x:c r="N171" s="48"/>
      <x:c r="O171" s="48"/>
      <x:c r="P171" s="48"/>
      <x:c r="Q171" s="48"/>
      <x:c r="R171" s="48"/>
      <x:c r="S171" s="48"/>
      <x:c r="T171" s="48"/>
      <x:c r="U171" s="48"/>
      <x:c r="V171" s="48"/>
    </x:row>
    <x:row r="172">
      <x:c r="A172" s="48" t="str">
        <x:f>IF(Adherents!A172="","",Adherents!A172)</x:f>
      </x:c>
      <x:c r="B172" s="48" t="str">
        <x:f>IF(A172="","",Adherents!B172&amp;" "&amp;Adherents!C172)</x:f>
      </x:c>
      <x:c r="C172" s="48" t="str">
        <x:f>IF(A172="","",Adherents!M172)</x:f>
      </x:c>
      <x:c r="D172" s="150" t="str">
        <x:f>IF(A172="","",Adherents!L172)</x:f>
      </x:c>
      <x:c r="E172" s="48" t="str">
        <x:f>IF(A172="","",Adherents!P172)</x:f>
      </x:c>
      <x:c r="F172" s="150" t="str">
        <x:f>IF(D172="","",EDATE(D172,12))</x:f>
      </x:c>
      <x:c r="G172" s="48" t="str">
        <x:f>IF(F172="","",F172-TODAY())</x:f>
      </x:c>
      <x:c r="H172" s="48" t="str">
        <x:f>IF(A172="","",IF(G172&lt;0,"Expirée",IF(G172&lt;=30,"Urgente",IF(G172&lt;=60,"À anticiper","Normale"))))</x:f>
      </x:c>
      <x:c r="I172" s="48"/>
      <x:c r="J172" s="150"/>
      <x:c r="K172" s="48"/>
      <x:c r="L172" s="48"/>
      <x:c r="M172" s="150"/>
      <x:c r="N172" s="48"/>
      <x:c r="O172" s="48"/>
      <x:c r="P172" s="48"/>
      <x:c r="Q172" s="48"/>
      <x:c r="R172" s="48"/>
      <x:c r="S172" s="48"/>
      <x:c r="T172" s="48"/>
      <x:c r="U172" s="48"/>
      <x:c r="V172" s="48"/>
    </x:row>
    <x:row r="173">
      <x:c r="A173" s="48" t="str">
        <x:f>IF(Adherents!A173="","",Adherents!A173)</x:f>
      </x:c>
      <x:c r="B173" s="48" t="str">
        <x:f>IF(A173="","",Adherents!B173&amp;" "&amp;Adherents!C173)</x:f>
      </x:c>
      <x:c r="C173" s="48" t="str">
        <x:f>IF(A173="","",Adherents!M173)</x:f>
      </x:c>
      <x:c r="D173" s="150" t="str">
        <x:f>IF(A173="","",Adherents!L173)</x:f>
      </x:c>
      <x:c r="E173" s="48" t="str">
        <x:f>IF(A173="","",Adherents!P173)</x:f>
      </x:c>
      <x:c r="F173" s="150" t="str">
        <x:f>IF(D173="","",EDATE(D173,12))</x:f>
      </x:c>
      <x:c r="G173" s="48" t="str">
        <x:f>IF(F173="","",F173-TODAY())</x:f>
      </x:c>
      <x:c r="H173" s="48" t="str">
        <x:f>IF(A173="","",IF(G173&lt;0,"Expirée",IF(G173&lt;=30,"Urgente",IF(G173&lt;=60,"À anticiper","Normale"))))</x:f>
      </x:c>
      <x:c r="I173" s="48"/>
      <x:c r="J173" s="150"/>
      <x:c r="K173" s="48"/>
      <x:c r="L173" s="48"/>
      <x:c r="M173" s="150"/>
      <x:c r="N173" s="48"/>
      <x:c r="O173" s="48"/>
      <x:c r="P173" s="48"/>
      <x:c r="Q173" s="48"/>
      <x:c r="R173" s="48"/>
      <x:c r="S173" s="48"/>
      <x:c r="T173" s="48"/>
      <x:c r="U173" s="48"/>
      <x:c r="V173" s="48"/>
    </x:row>
    <x:row r="174">
      <x:c r="A174" s="48" t="str">
        <x:f>IF(Adherents!A174="","",Adherents!A174)</x:f>
      </x:c>
      <x:c r="B174" s="48" t="str">
        <x:f>IF(A174="","",Adherents!B174&amp;" "&amp;Adherents!C174)</x:f>
      </x:c>
      <x:c r="C174" s="48" t="str">
        <x:f>IF(A174="","",Adherents!M174)</x:f>
      </x:c>
      <x:c r="D174" s="150" t="str">
        <x:f>IF(A174="","",Adherents!L174)</x:f>
      </x:c>
      <x:c r="E174" s="48" t="str">
        <x:f>IF(A174="","",Adherents!P174)</x:f>
      </x:c>
      <x:c r="F174" s="150" t="str">
        <x:f>IF(D174="","",EDATE(D174,12))</x:f>
      </x:c>
      <x:c r="G174" s="48" t="str">
        <x:f>IF(F174="","",F174-TODAY())</x:f>
      </x:c>
      <x:c r="H174" s="48" t="str">
        <x:f>IF(A174="","",IF(G174&lt;0,"Expirée",IF(G174&lt;=30,"Urgente",IF(G174&lt;=60,"À anticiper","Normale"))))</x:f>
      </x:c>
      <x:c r="I174" s="48"/>
      <x:c r="J174" s="150"/>
      <x:c r="K174" s="48"/>
      <x:c r="L174" s="48"/>
      <x:c r="M174" s="150"/>
      <x:c r="N174" s="48"/>
      <x:c r="O174" s="48"/>
      <x:c r="P174" s="48"/>
      <x:c r="Q174" s="48"/>
      <x:c r="R174" s="48"/>
      <x:c r="S174" s="48"/>
      <x:c r="T174" s="48"/>
      <x:c r="U174" s="48"/>
      <x:c r="V174" s="48"/>
    </x:row>
    <x:row r="175">
      <x:c r="A175" s="48" t="str">
        <x:f>IF(Adherents!A175="","",Adherents!A175)</x:f>
      </x:c>
      <x:c r="B175" s="48" t="str">
        <x:f>IF(A175="","",Adherents!B175&amp;" "&amp;Adherents!C175)</x:f>
      </x:c>
      <x:c r="C175" s="48" t="str">
        <x:f>IF(A175="","",Adherents!M175)</x:f>
      </x:c>
      <x:c r="D175" s="150" t="str">
        <x:f>IF(A175="","",Adherents!L175)</x:f>
      </x:c>
      <x:c r="E175" s="48" t="str">
        <x:f>IF(A175="","",Adherents!P175)</x:f>
      </x:c>
      <x:c r="F175" s="150" t="str">
        <x:f>IF(D175="","",EDATE(D175,12))</x:f>
      </x:c>
      <x:c r="G175" s="48" t="str">
        <x:f>IF(F175="","",F175-TODAY())</x:f>
      </x:c>
      <x:c r="H175" s="48" t="str">
        <x:f>IF(A175="","",IF(G175&lt;0,"Expirée",IF(G175&lt;=30,"Urgente",IF(G175&lt;=60,"À anticiper","Normale"))))</x:f>
      </x:c>
      <x:c r="I175" s="48"/>
      <x:c r="J175" s="150"/>
      <x:c r="K175" s="48"/>
      <x:c r="L175" s="48"/>
      <x:c r="M175" s="150"/>
      <x:c r="N175" s="48"/>
      <x:c r="O175" s="48"/>
      <x:c r="P175" s="48"/>
      <x:c r="Q175" s="48"/>
      <x:c r="R175" s="48"/>
      <x:c r="S175" s="48"/>
      <x:c r="T175" s="48"/>
      <x:c r="U175" s="48"/>
      <x:c r="V175" s="48"/>
    </x:row>
    <x:row r="176">
      <x:c r="A176" s="48" t="str">
        <x:f>IF(Adherents!A176="","",Adherents!A176)</x:f>
      </x:c>
      <x:c r="B176" s="48" t="str">
        <x:f>IF(A176="","",Adherents!B176&amp;" "&amp;Adherents!C176)</x:f>
      </x:c>
      <x:c r="C176" s="48" t="str">
        <x:f>IF(A176="","",Adherents!M176)</x:f>
      </x:c>
      <x:c r="D176" s="150" t="str">
        <x:f>IF(A176="","",Adherents!L176)</x:f>
      </x:c>
      <x:c r="E176" s="48" t="str">
        <x:f>IF(A176="","",Adherents!P176)</x:f>
      </x:c>
      <x:c r="F176" s="150" t="str">
        <x:f>IF(D176="","",EDATE(D176,12))</x:f>
      </x:c>
      <x:c r="G176" s="48" t="str">
        <x:f>IF(F176="","",F176-TODAY())</x:f>
      </x:c>
      <x:c r="H176" s="48" t="str">
        <x:f>IF(A176="","",IF(G176&lt;0,"Expirée",IF(G176&lt;=30,"Urgente",IF(G176&lt;=60,"À anticiper","Normale"))))</x:f>
      </x:c>
      <x:c r="I176" s="48"/>
      <x:c r="J176" s="150"/>
      <x:c r="K176" s="48"/>
      <x:c r="L176" s="48"/>
      <x:c r="M176" s="150"/>
      <x:c r="N176" s="48"/>
      <x:c r="O176" s="48"/>
      <x:c r="P176" s="48"/>
      <x:c r="Q176" s="48"/>
      <x:c r="R176" s="48"/>
      <x:c r="S176" s="48"/>
      <x:c r="T176" s="48"/>
      <x:c r="U176" s="48"/>
      <x:c r="V176" s="48"/>
    </x:row>
    <x:row r="177">
      <x:c r="A177" s="48" t="str">
        <x:f>IF(Adherents!A177="","",Adherents!A177)</x:f>
      </x:c>
      <x:c r="B177" s="48" t="str">
        <x:f>IF(A177="","",Adherents!B177&amp;" "&amp;Adherents!C177)</x:f>
      </x:c>
      <x:c r="C177" s="48" t="str">
        <x:f>IF(A177="","",Adherents!M177)</x:f>
      </x:c>
      <x:c r="D177" s="150" t="str">
        <x:f>IF(A177="","",Adherents!L177)</x:f>
      </x:c>
      <x:c r="E177" s="48" t="str">
        <x:f>IF(A177="","",Adherents!P177)</x:f>
      </x:c>
      <x:c r="F177" s="150" t="str">
        <x:f>IF(D177="","",EDATE(D177,12))</x:f>
      </x:c>
      <x:c r="G177" s="48" t="str">
        <x:f>IF(F177="","",F177-TODAY())</x:f>
      </x:c>
      <x:c r="H177" s="48" t="str">
        <x:f>IF(A177="","",IF(G177&lt;0,"Expirée",IF(G177&lt;=30,"Urgente",IF(G177&lt;=60,"À anticiper","Normale"))))</x:f>
      </x:c>
      <x:c r="I177" s="48"/>
      <x:c r="J177" s="150"/>
      <x:c r="K177" s="48"/>
      <x:c r="L177" s="48"/>
      <x:c r="M177" s="150"/>
      <x:c r="N177" s="48"/>
      <x:c r="O177" s="48"/>
      <x:c r="P177" s="48"/>
      <x:c r="Q177" s="48"/>
      <x:c r="R177" s="48"/>
      <x:c r="S177" s="48"/>
      <x:c r="T177" s="48"/>
      <x:c r="U177" s="48"/>
      <x:c r="V177" s="48"/>
    </x:row>
    <x:row r="178">
      <x:c r="A178" s="48" t="str">
        <x:f>IF(Adherents!A178="","",Adherents!A178)</x:f>
      </x:c>
      <x:c r="B178" s="48" t="str">
        <x:f>IF(A178="","",Adherents!B178&amp;" "&amp;Adherents!C178)</x:f>
      </x:c>
      <x:c r="C178" s="48" t="str">
        <x:f>IF(A178="","",Adherents!M178)</x:f>
      </x:c>
      <x:c r="D178" s="150" t="str">
        <x:f>IF(A178="","",Adherents!L178)</x:f>
      </x:c>
      <x:c r="E178" s="48" t="str">
        <x:f>IF(A178="","",Adherents!P178)</x:f>
      </x:c>
      <x:c r="F178" s="150" t="str">
        <x:f>IF(D178="","",EDATE(D178,12))</x:f>
      </x:c>
      <x:c r="G178" s="48" t="str">
        <x:f>IF(F178="","",F178-TODAY())</x:f>
      </x:c>
      <x:c r="H178" s="48" t="str">
        <x:f>IF(A178="","",IF(G178&lt;0,"Expirée",IF(G178&lt;=30,"Urgente",IF(G178&lt;=60,"À anticiper","Normale"))))</x:f>
      </x:c>
      <x:c r="I178" s="48"/>
      <x:c r="J178" s="150"/>
      <x:c r="K178" s="48"/>
      <x:c r="L178" s="48"/>
      <x:c r="M178" s="150"/>
      <x:c r="N178" s="48"/>
      <x:c r="O178" s="48"/>
      <x:c r="P178" s="48"/>
      <x:c r="Q178" s="48"/>
      <x:c r="R178" s="48"/>
      <x:c r="S178" s="48"/>
      <x:c r="T178" s="48"/>
      <x:c r="U178" s="48"/>
      <x:c r="V178" s="48"/>
    </x:row>
    <x:row r="179">
      <x:c r="A179" s="48" t="str">
        <x:f>IF(Adherents!A179="","",Adherents!A179)</x:f>
      </x:c>
      <x:c r="B179" s="48" t="str">
        <x:f>IF(A179="","",Adherents!B179&amp;" "&amp;Adherents!C179)</x:f>
      </x:c>
      <x:c r="C179" s="48" t="str">
        <x:f>IF(A179="","",Adherents!M179)</x:f>
      </x:c>
      <x:c r="D179" s="150" t="str">
        <x:f>IF(A179="","",Adherents!L179)</x:f>
      </x:c>
      <x:c r="E179" s="48" t="str">
        <x:f>IF(A179="","",Adherents!P179)</x:f>
      </x:c>
      <x:c r="F179" s="150" t="str">
        <x:f>IF(D179="","",EDATE(D179,12))</x:f>
      </x:c>
      <x:c r="G179" s="48" t="str">
        <x:f>IF(F179="","",F179-TODAY())</x:f>
      </x:c>
      <x:c r="H179" s="48" t="str">
        <x:f>IF(A179="","",IF(G179&lt;0,"Expirée",IF(G179&lt;=30,"Urgente",IF(G179&lt;=60,"À anticiper","Normale"))))</x:f>
      </x:c>
      <x:c r="I179" s="48"/>
      <x:c r="J179" s="150"/>
      <x:c r="K179" s="48"/>
      <x:c r="L179" s="48"/>
      <x:c r="M179" s="150"/>
      <x:c r="N179" s="48"/>
      <x:c r="O179" s="48"/>
      <x:c r="P179" s="48"/>
      <x:c r="Q179" s="48"/>
      <x:c r="R179" s="48"/>
      <x:c r="S179" s="48"/>
      <x:c r="T179" s="48"/>
      <x:c r="U179" s="48"/>
      <x:c r="V179" s="48"/>
    </x:row>
    <x:row r="180">
      <x:c r="A180" s="48" t="str">
        <x:f>IF(Adherents!A180="","",Adherents!A180)</x:f>
      </x:c>
      <x:c r="B180" s="48" t="str">
        <x:f>IF(A180="","",Adherents!B180&amp;" "&amp;Adherents!C180)</x:f>
      </x:c>
      <x:c r="C180" s="48" t="str">
        <x:f>IF(A180="","",Adherents!M180)</x:f>
      </x:c>
      <x:c r="D180" s="150" t="str">
        <x:f>IF(A180="","",Adherents!L180)</x:f>
      </x:c>
      <x:c r="E180" s="48" t="str">
        <x:f>IF(A180="","",Adherents!P180)</x:f>
      </x:c>
      <x:c r="F180" s="150" t="str">
        <x:f>IF(D180="","",EDATE(D180,12))</x:f>
      </x:c>
      <x:c r="G180" s="48" t="str">
        <x:f>IF(F180="","",F180-TODAY())</x:f>
      </x:c>
      <x:c r="H180" s="48" t="str">
        <x:f>IF(A180="","",IF(G180&lt;0,"Expirée",IF(G180&lt;=30,"Urgente",IF(G180&lt;=60,"À anticiper","Normale"))))</x:f>
      </x:c>
      <x:c r="I180" s="48"/>
      <x:c r="J180" s="150"/>
      <x:c r="K180" s="48"/>
      <x:c r="L180" s="48"/>
      <x:c r="M180" s="150"/>
      <x:c r="N180" s="48"/>
      <x:c r="O180" s="48"/>
      <x:c r="P180" s="48"/>
      <x:c r="Q180" s="48"/>
      <x:c r="R180" s="48"/>
      <x:c r="S180" s="48"/>
      <x:c r="T180" s="48"/>
      <x:c r="U180" s="48"/>
      <x:c r="V180" s="48"/>
    </x:row>
    <x:row r="181">
      <x:c r="A181" s="48" t="str">
        <x:f>IF(Adherents!A181="","",Adherents!A181)</x:f>
      </x:c>
      <x:c r="B181" s="48" t="str">
        <x:f>IF(A181="","",Adherents!B181&amp;" "&amp;Adherents!C181)</x:f>
      </x:c>
      <x:c r="C181" s="48" t="str">
        <x:f>IF(A181="","",Adherents!M181)</x:f>
      </x:c>
      <x:c r="D181" s="150" t="str">
        <x:f>IF(A181="","",Adherents!L181)</x:f>
      </x:c>
      <x:c r="E181" s="48" t="str">
        <x:f>IF(A181="","",Adherents!P181)</x:f>
      </x:c>
      <x:c r="F181" s="150" t="str">
        <x:f>IF(D181="","",EDATE(D181,12))</x:f>
      </x:c>
      <x:c r="G181" s="48" t="str">
        <x:f>IF(F181="","",F181-TODAY())</x:f>
      </x:c>
      <x:c r="H181" s="48" t="str">
        <x:f>IF(A181="","",IF(G181&lt;0,"Expirée",IF(G181&lt;=30,"Urgente",IF(G181&lt;=60,"À anticiper","Normale"))))</x:f>
      </x:c>
      <x:c r="I181" s="48"/>
      <x:c r="J181" s="150"/>
      <x:c r="K181" s="48"/>
      <x:c r="L181" s="48"/>
      <x:c r="M181" s="150"/>
      <x:c r="N181" s="48"/>
      <x:c r="O181" s="48"/>
      <x:c r="P181" s="48"/>
      <x:c r="Q181" s="48"/>
      <x:c r="R181" s="48"/>
      <x:c r="S181" s="48"/>
      <x:c r="T181" s="48"/>
      <x:c r="U181" s="48"/>
      <x:c r="V181" s="48"/>
    </x:row>
    <x:row r="182">
      <x:c r="A182" s="48" t="str">
        <x:f>IF(Adherents!A182="","",Adherents!A182)</x:f>
      </x:c>
      <x:c r="B182" s="48" t="str">
        <x:f>IF(A182="","",Adherents!B182&amp;" "&amp;Adherents!C182)</x:f>
      </x:c>
      <x:c r="C182" s="48" t="str">
        <x:f>IF(A182="","",Adherents!M182)</x:f>
      </x:c>
      <x:c r="D182" s="150" t="str">
        <x:f>IF(A182="","",Adherents!L182)</x:f>
      </x:c>
      <x:c r="E182" s="48" t="str">
        <x:f>IF(A182="","",Adherents!P182)</x:f>
      </x:c>
      <x:c r="F182" s="150" t="str">
        <x:f>IF(D182="","",EDATE(D182,12))</x:f>
      </x:c>
      <x:c r="G182" s="48" t="str">
        <x:f>IF(F182="","",F182-TODAY())</x:f>
      </x:c>
      <x:c r="H182" s="48" t="str">
        <x:f>IF(A182="","",IF(G182&lt;0,"Expirée",IF(G182&lt;=30,"Urgente",IF(G182&lt;=60,"À anticiper","Normale"))))</x:f>
      </x:c>
      <x:c r="I182" s="48"/>
      <x:c r="J182" s="150"/>
      <x:c r="K182" s="48"/>
      <x:c r="L182" s="48"/>
      <x:c r="M182" s="150"/>
      <x:c r="N182" s="48"/>
      <x:c r="O182" s="48"/>
      <x:c r="P182" s="48"/>
      <x:c r="Q182" s="48"/>
      <x:c r="R182" s="48"/>
      <x:c r="S182" s="48"/>
      <x:c r="T182" s="48"/>
      <x:c r="U182" s="48"/>
      <x:c r="V182" s="48"/>
    </x:row>
    <x:row r="183">
      <x:c r="A183" s="48" t="str">
        <x:f>IF(Adherents!A183="","",Adherents!A183)</x:f>
      </x:c>
      <x:c r="B183" s="48" t="str">
        <x:f>IF(A183="","",Adherents!B183&amp;" "&amp;Adherents!C183)</x:f>
      </x:c>
      <x:c r="C183" s="48" t="str">
        <x:f>IF(A183="","",Adherents!M183)</x:f>
      </x:c>
      <x:c r="D183" s="150" t="str">
        <x:f>IF(A183="","",Adherents!L183)</x:f>
      </x:c>
      <x:c r="E183" s="48" t="str">
        <x:f>IF(A183="","",Adherents!P183)</x:f>
      </x:c>
      <x:c r="F183" s="150" t="str">
        <x:f>IF(D183="","",EDATE(D183,12))</x:f>
      </x:c>
      <x:c r="G183" s="48" t="str">
        <x:f>IF(F183="","",F183-TODAY())</x:f>
      </x:c>
      <x:c r="H183" s="48" t="str">
        <x:f>IF(A183="","",IF(G183&lt;0,"Expirée",IF(G183&lt;=30,"Urgente",IF(G183&lt;=60,"À anticiper","Normale"))))</x:f>
      </x:c>
      <x:c r="I183" s="48"/>
      <x:c r="J183" s="150"/>
      <x:c r="K183" s="48"/>
      <x:c r="L183" s="48"/>
      <x:c r="M183" s="150"/>
      <x:c r="N183" s="48"/>
      <x:c r="O183" s="48"/>
      <x:c r="P183" s="48"/>
      <x:c r="Q183" s="48"/>
      <x:c r="R183" s="48"/>
      <x:c r="S183" s="48"/>
      <x:c r="T183" s="48"/>
      <x:c r="U183" s="48"/>
      <x:c r="V183" s="48"/>
    </x:row>
    <x:row r="184">
      <x:c r="A184" s="48" t="str">
        <x:f>IF(Adherents!A184="","",Adherents!A184)</x:f>
      </x:c>
      <x:c r="B184" s="48" t="str">
        <x:f>IF(A184="","",Adherents!B184&amp;" "&amp;Adherents!C184)</x:f>
      </x:c>
      <x:c r="C184" s="48" t="str">
        <x:f>IF(A184="","",Adherents!M184)</x:f>
      </x:c>
      <x:c r="D184" s="150" t="str">
        <x:f>IF(A184="","",Adherents!L184)</x:f>
      </x:c>
      <x:c r="E184" s="48" t="str">
        <x:f>IF(A184="","",Adherents!P184)</x:f>
      </x:c>
      <x:c r="F184" s="150" t="str">
        <x:f>IF(D184="","",EDATE(D184,12))</x:f>
      </x:c>
      <x:c r="G184" s="48" t="str">
        <x:f>IF(F184="","",F184-TODAY())</x:f>
      </x:c>
      <x:c r="H184" s="48" t="str">
        <x:f>IF(A184="","",IF(G184&lt;0,"Expirée",IF(G184&lt;=30,"Urgente",IF(G184&lt;=60,"À anticiper","Normale"))))</x:f>
      </x:c>
      <x:c r="I184" s="48"/>
      <x:c r="J184" s="150"/>
      <x:c r="K184" s="48"/>
      <x:c r="L184" s="48"/>
      <x:c r="M184" s="150"/>
      <x:c r="N184" s="48"/>
      <x:c r="O184" s="48"/>
      <x:c r="P184" s="48"/>
      <x:c r="Q184" s="48"/>
      <x:c r="R184" s="48"/>
      <x:c r="S184" s="48"/>
      <x:c r="T184" s="48"/>
      <x:c r="U184" s="48"/>
      <x:c r="V184" s="48"/>
    </x:row>
    <x:row r="185">
      <x:c r="A185" s="48" t="str">
        <x:f>IF(Adherents!A185="","",Adherents!A185)</x:f>
      </x:c>
      <x:c r="B185" s="48" t="str">
        <x:f>IF(A185="","",Adherents!B185&amp;" "&amp;Adherents!C185)</x:f>
      </x:c>
      <x:c r="C185" s="48" t="str">
        <x:f>IF(A185="","",Adherents!M185)</x:f>
      </x:c>
      <x:c r="D185" s="150" t="str">
        <x:f>IF(A185="","",Adherents!L185)</x:f>
      </x:c>
      <x:c r="E185" s="48" t="str">
        <x:f>IF(A185="","",Adherents!P185)</x:f>
      </x:c>
      <x:c r="F185" s="150" t="str">
        <x:f>IF(D185="","",EDATE(D185,12))</x:f>
      </x:c>
      <x:c r="G185" s="48" t="str">
        <x:f>IF(F185="","",F185-TODAY())</x:f>
      </x:c>
      <x:c r="H185" s="48" t="str">
        <x:f>IF(A185="","",IF(G185&lt;0,"Expirée",IF(G185&lt;=30,"Urgente",IF(G185&lt;=60,"À anticiper","Normale"))))</x:f>
      </x:c>
      <x:c r="I185" s="48"/>
      <x:c r="J185" s="150"/>
      <x:c r="K185" s="48"/>
      <x:c r="L185" s="48"/>
      <x:c r="M185" s="150"/>
      <x:c r="N185" s="48"/>
      <x:c r="O185" s="48"/>
      <x:c r="P185" s="48"/>
      <x:c r="Q185" s="48"/>
      <x:c r="R185" s="48"/>
      <x:c r="S185" s="48"/>
      <x:c r="T185" s="48"/>
      <x:c r="U185" s="48"/>
      <x:c r="V185" s="48"/>
    </x:row>
    <x:row r="186">
      <x:c r="A186" s="48" t="str">
        <x:f>IF(Adherents!A186="","",Adherents!A186)</x:f>
      </x:c>
      <x:c r="B186" s="48" t="str">
        <x:f>IF(A186="","",Adherents!B186&amp;" "&amp;Adherents!C186)</x:f>
      </x:c>
      <x:c r="C186" s="48" t="str">
        <x:f>IF(A186="","",Adherents!M186)</x:f>
      </x:c>
      <x:c r="D186" s="150" t="str">
        <x:f>IF(A186="","",Adherents!L186)</x:f>
      </x:c>
      <x:c r="E186" s="48" t="str">
        <x:f>IF(A186="","",Adherents!P186)</x:f>
      </x:c>
      <x:c r="F186" s="150" t="str">
        <x:f>IF(D186="","",EDATE(D186,12))</x:f>
      </x:c>
      <x:c r="G186" s="48" t="str">
        <x:f>IF(F186="","",F186-TODAY())</x:f>
      </x:c>
      <x:c r="H186" s="48" t="str">
        <x:f>IF(A186="","",IF(G186&lt;0,"Expirée",IF(G186&lt;=30,"Urgente",IF(G186&lt;=60,"À anticiper","Normale"))))</x:f>
      </x:c>
      <x:c r="I186" s="48"/>
      <x:c r="J186" s="150"/>
      <x:c r="K186" s="48"/>
      <x:c r="L186" s="48"/>
      <x:c r="M186" s="150"/>
      <x:c r="N186" s="48"/>
      <x:c r="O186" s="48"/>
      <x:c r="P186" s="48"/>
      <x:c r="Q186" s="48"/>
      <x:c r="R186" s="48"/>
      <x:c r="S186" s="48"/>
      <x:c r="T186" s="48"/>
      <x:c r="U186" s="48"/>
      <x:c r="V186" s="48"/>
    </x:row>
    <x:row r="187">
      <x:c r="A187" s="48" t="str">
        <x:f>IF(Adherents!A187="","",Adherents!A187)</x:f>
      </x:c>
      <x:c r="B187" s="48" t="str">
        <x:f>IF(A187="","",Adherents!B187&amp;" "&amp;Adherents!C187)</x:f>
      </x:c>
      <x:c r="C187" s="48" t="str">
        <x:f>IF(A187="","",Adherents!M187)</x:f>
      </x:c>
      <x:c r="D187" s="150" t="str">
        <x:f>IF(A187="","",Adherents!L187)</x:f>
      </x:c>
      <x:c r="E187" s="48" t="str">
        <x:f>IF(A187="","",Adherents!P187)</x:f>
      </x:c>
      <x:c r="F187" s="150" t="str">
        <x:f>IF(D187="","",EDATE(D187,12))</x:f>
      </x:c>
      <x:c r="G187" s="48" t="str">
        <x:f>IF(F187="","",F187-TODAY())</x:f>
      </x:c>
      <x:c r="H187" s="48" t="str">
        <x:f>IF(A187="","",IF(G187&lt;0,"Expirée",IF(G187&lt;=30,"Urgente",IF(G187&lt;=60,"À anticiper","Normale"))))</x:f>
      </x:c>
      <x:c r="I187" s="48"/>
      <x:c r="J187" s="150"/>
      <x:c r="K187" s="48"/>
      <x:c r="L187" s="48"/>
      <x:c r="M187" s="150"/>
      <x:c r="N187" s="48"/>
      <x:c r="O187" s="48"/>
      <x:c r="P187" s="48"/>
      <x:c r="Q187" s="48"/>
      <x:c r="R187" s="48"/>
      <x:c r="S187" s="48"/>
      <x:c r="T187" s="48"/>
      <x:c r="U187" s="48"/>
      <x:c r="V187" s="48"/>
    </x:row>
    <x:row r="188">
      <x:c r="A188" s="48" t="str">
        <x:f>IF(Adherents!A188="","",Adherents!A188)</x:f>
      </x:c>
      <x:c r="B188" s="48" t="str">
        <x:f>IF(A188="","",Adherents!B188&amp;" "&amp;Adherents!C188)</x:f>
      </x:c>
      <x:c r="C188" s="48" t="str">
        <x:f>IF(A188="","",Adherents!M188)</x:f>
      </x:c>
      <x:c r="D188" s="150" t="str">
        <x:f>IF(A188="","",Adherents!L188)</x:f>
      </x:c>
      <x:c r="E188" s="48" t="str">
        <x:f>IF(A188="","",Adherents!P188)</x:f>
      </x:c>
      <x:c r="F188" s="150" t="str">
        <x:f>IF(D188="","",EDATE(D188,12))</x:f>
      </x:c>
      <x:c r="G188" s="48" t="str">
        <x:f>IF(F188="","",F188-TODAY())</x:f>
      </x:c>
      <x:c r="H188" s="48" t="str">
        <x:f>IF(A188="","",IF(G188&lt;0,"Expirée",IF(G188&lt;=30,"Urgente",IF(G188&lt;=60,"À anticiper","Normale"))))</x:f>
      </x:c>
      <x:c r="I188" s="48"/>
      <x:c r="J188" s="150"/>
      <x:c r="K188" s="48"/>
      <x:c r="L188" s="48"/>
      <x:c r="M188" s="150"/>
      <x:c r="N188" s="48"/>
      <x:c r="O188" s="48"/>
      <x:c r="P188" s="48"/>
      <x:c r="Q188" s="48"/>
      <x:c r="R188" s="48"/>
      <x:c r="S188" s="48"/>
      <x:c r="T188" s="48"/>
      <x:c r="U188" s="48"/>
      <x:c r="V188" s="48"/>
    </x:row>
    <x:row r="189">
      <x:c r="A189" s="48" t="str">
        <x:f>IF(Adherents!A189="","",Adherents!A189)</x:f>
      </x:c>
      <x:c r="B189" s="48" t="str">
        <x:f>IF(A189="","",Adherents!B189&amp;" "&amp;Adherents!C189)</x:f>
      </x:c>
      <x:c r="C189" s="48" t="str">
        <x:f>IF(A189="","",Adherents!M189)</x:f>
      </x:c>
      <x:c r="D189" s="150" t="str">
        <x:f>IF(A189="","",Adherents!L189)</x:f>
      </x:c>
      <x:c r="E189" s="48" t="str">
        <x:f>IF(A189="","",Adherents!P189)</x:f>
      </x:c>
      <x:c r="F189" s="150" t="str">
        <x:f>IF(D189="","",EDATE(D189,12))</x:f>
      </x:c>
      <x:c r="G189" s="48" t="str">
        <x:f>IF(F189="","",F189-TODAY())</x:f>
      </x:c>
      <x:c r="H189" s="48" t="str">
        <x:f>IF(A189="","",IF(G189&lt;0,"Expirée",IF(G189&lt;=30,"Urgente",IF(G189&lt;=60,"À anticiper","Normale"))))</x:f>
      </x:c>
      <x:c r="I189" s="48"/>
      <x:c r="J189" s="150"/>
      <x:c r="K189" s="48"/>
      <x:c r="L189" s="48"/>
      <x:c r="M189" s="150"/>
      <x:c r="N189" s="48"/>
      <x:c r="O189" s="48"/>
      <x:c r="P189" s="48"/>
      <x:c r="Q189" s="48"/>
      <x:c r="R189" s="48"/>
      <x:c r="S189" s="48"/>
      <x:c r="T189" s="48"/>
      <x:c r="U189" s="48"/>
      <x:c r="V189" s="48"/>
    </x:row>
    <x:row r="190">
      <x:c r="A190" s="48" t="str">
        <x:f>IF(Adherents!A190="","",Adherents!A190)</x:f>
      </x:c>
      <x:c r="B190" s="48" t="str">
        <x:f>IF(A190="","",Adherents!B190&amp;" "&amp;Adherents!C190)</x:f>
      </x:c>
      <x:c r="C190" s="48" t="str">
        <x:f>IF(A190="","",Adherents!M190)</x:f>
      </x:c>
      <x:c r="D190" s="150" t="str">
        <x:f>IF(A190="","",Adherents!L190)</x:f>
      </x:c>
      <x:c r="E190" s="48" t="str">
        <x:f>IF(A190="","",Adherents!P190)</x:f>
      </x:c>
      <x:c r="F190" s="150" t="str">
        <x:f>IF(D190="","",EDATE(D190,12))</x:f>
      </x:c>
      <x:c r="G190" s="48" t="str">
        <x:f>IF(F190="","",F190-TODAY())</x:f>
      </x:c>
      <x:c r="H190" s="48" t="str">
        <x:f>IF(A190="","",IF(G190&lt;0,"Expirée",IF(G190&lt;=30,"Urgente",IF(G190&lt;=60,"À anticiper","Normale"))))</x:f>
      </x:c>
      <x:c r="I190" s="48"/>
      <x:c r="J190" s="150"/>
      <x:c r="K190" s="48"/>
      <x:c r="L190" s="48"/>
      <x:c r="M190" s="150"/>
      <x:c r="N190" s="48"/>
      <x:c r="O190" s="48"/>
      <x:c r="P190" s="48"/>
      <x:c r="Q190" s="48"/>
      <x:c r="R190" s="48"/>
      <x:c r="S190" s="48"/>
      <x:c r="T190" s="48"/>
      <x:c r="U190" s="48"/>
      <x:c r="V190" s="48"/>
    </x:row>
    <x:row r="191">
      <x:c r="A191" s="48" t="str">
        <x:f>IF(Adherents!A191="","",Adherents!A191)</x:f>
      </x:c>
      <x:c r="B191" s="48" t="str">
        <x:f>IF(A191="","",Adherents!B191&amp;" "&amp;Adherents!C191)</x:f>
      </x:c>
      <x:c r="C191" s="48" t="str">
        <x:f>IF(A191="","",Adherents!M191)</x:f>
      </x:c>
      <x:c r="D191" s="150" t="str">
        <x:f>IF(A191="","",Adherents!L191)</x:f>
      </x:c>
      <x:c r="E191" s="48" t="str">
        <x:f>IF(A191="","",Adherents!P191)</x:f>
      </x:c>
      <x:c r="F191" s="150" t="str">
        <x:f>IF(D191="","",EDATE(D191,12))</x:f>
      </x:c>
      <x:c r="G191" s="48" t="str">
        <x:f>IF(F191="","",F191-TODAY())</x:f>
      </x:c>
      <x:c r="H191" s="48" t="str">
        <x:f>IF(A191="","",IF(G191&lt;0,"Expirée",IF(G191&lt;=30,"Urgente",IF(G191&lt;=60,"À anticiper","Normale"))))</x:f>
      </x:c>
      <x:c r="I191" s="48"/>
      <x:c r="J191" s="150"/>
      <x:c r="K191" s="48"/>
      <x:c r="L191" s="48"/>
      <x:c r="M191" s="150"/>
      <x:c r="N191" s="48"/>
      <x:c r="O191" s="48"/>
      <x:c r="P191" s="48"/>
      <x:c r="Q191" s="48"/>
      <x:c r="R191" s="48"/>
      <x:c r="S191" s="48"/>
      <x:c r="T191" s="48"/>
      <x:c r="U191" s="48"/>
      <x:c r="V191" s="48"/>
    </x:row>
    <x:row r="192">
      <x:c r="A192" s="48" t="str">
        <x:f>IF(Adherents!A192="","",Adherents!A192)</x:f>
      </x:c>
      <x:c r="B192" s="48" t="str">
        <x:f>IF(A192="","",Adherents!B192&amp;" "&amp;Adherents!C192)</x:f>
      </x:c>
      <x:c r="C192" s="48" t="str">
        <x:f>IF(A192="","",Adherents!M192)</x:f>
      </x:c>
      <x:c r="D192" s="150" t="str">
        <x:f>IF(A192="","",Adherents!L192)</x:f>
      </x:c>
      <x:c r="E192" s="48" t="str">
        <x:f>IF(A192="","",Adherents!P192)</x:f>
      </x:c>
      <x:c r="F192" s="150" t="str">
        <x:f>IF(D192="","",EDATE(D192,12))</x:f>
      </x:c>
      <x:c r="G192" s="48" t="str">
        <x:f>IF(F192="","",F192-TODAY())</x:f>
      </x:c>
      <x:c r="H192" s="48" t="str">
        <x:f>IF(A192="","",IF(G192&lt;0,"Expirée",IF(G192&lt;=30,"Urgente",IF(G192&lt;=60,"À anticiper","Normale"))))</x:f>
      </x:c>
      <x:c r="I192" s="48"/>
      <x:c r="J192" s="150"/>
      <x:c r="K192" s="48"/>
      <x:c r="L192" s="48"/>
      <x:c r="M192" s="150"/>
      <x:c r="N192" s="48"/>
      <x:c r="O192" s="48"/>
      <x:c r="P192" s="48"/>
      <x:c r="Q192" s="48"/>
      <x:c r="R192" s="48"/>
      <x:c r="S192" s="48"/>
      <x:c r="T192" s="48"/>
      <x:c r="U192" s="48"/>
      <x:c r="V192" s="48"/>
    </x:row>
    <x:row r="193">
      <x:c r="A193" s="48" t="str">
        <x:f>IF(Adherents!A193="","",Adherents!A193)</x:f>
      </x:c>
      <x:c r="B193" s="48" t="str">
        <x:f>IF(A193="","",Adherents!B193&amp;" "&amp;Adherents!C193)</x:f>
      </x:c>
      <x:c r="C193" s="48" t="str">
        <x:f>IF(A193="","",Adherents!M193)</x:f>
      </x:c>
      <x:c r="D193" s="150" t="str">
        <x:f>IF(A193="","",Adherents!L193)</x:f>
      </x:c>
      <x:c r="E193" s="48" t="str">
        <x:f>IF(A193="","",Adherents!P193)</x:f>
      </x:c>
      <x:c r="F193" s="150" t="str">
        <x:f>IF(D193="","",EDATE(D193,12))</x:f>
      </x:c>
      <x:c r="G193" s="48" t="str">
        <x:f>IF(F193="","",F193-TODAY())</x:f>
      </x:c>
      <x:c r="H193" s="48" t="str">
        <x:f>IF(A193="","",IF(G193&lt;0,"Expirée",IF(G193&lt;=30,"Urgente",IF(G193&lt;=60,"À anticiper","Normale"))))</x:f>
      </x:c>
      <x:c r="I193" s="48"/>
      <x:c r="J193" s="150"/>
      <x:c r="K193" s="48"/>
      <x:c r="L193" s="48"/>
      <x:c r="M193" s="150"/>
      <x:c r="N193" s="48"/>
      <x:c r="O193" s="48"/>
      <x:c r="P193" s="48"/>
      <x:c r="Q193" s="48"/>
      <x:c r="R193" s="48"/>
      <x:c r="S193" s="48"/>
      <x:c r="T193" s="48"/>
      <x:c r="U193" s="48"/>
      <x:c r="V193" s="48"/>
    </x:row>
    <x:row r="194">
      <x:c r="A194" s="48" t="str">
        <x:f>IF(Adherents!A194="","",Adherents!A194)</x:f>
      </x:c>
      <x:c r="B194" s="48" t="str">
        <x:f>IF(A194="","",Adherents!B194&amp;" "&amp;Adherents!C194)</x:f>
      </x:c>
      <x:c r="C194" s="48" t="str">
        <x:f>IF(A194="","",Adherents!M194)</x:f>
      </x:c>
      <x:c r="D194" s="150" t="str">
        <x:f>IF(A194="","",Adherents!L194)</x:f>
      </x:c>
      <x:c r="E194" s="48" t="str">
        <x:f>IF(A194="","",Adherents!P194)</x:f>
      </x:c>
      <x:c r="F194" s="150" t="str">
        <x:f>IF(D194="","",EDATE(D194,12))</x:f>
      </x:c>
      <x:c r="G194" s="48" t="str">
        <x:f>IF(F194="","",F194-TODAY())</x:f>
      </x:c>
      <x:c r="H194" s="48" t="str">
        <x:f>IF(A194="","",IF(G194&lt;0,"Expirée",IF(G194&lt;=30,"Urgente",IF(G194&lt;=60,"À anticiper","Normale"))))</x:f>
      </x:c>
      <x:c r="I194" s="48"/>
      <x:c r="J194" s="150"/>
      <x:c r="K194" s="48"/>
      <x:c r="L194" s="48"/>
      <x:c r="M194" s="150"/>
      <x:c r="N194" s="48"/>
      <x:c r="O194" s="48"/>
      <x:c r="P194" s="48"/>
      <x:c r="Q194" s="48"/>
      <x:c r="R194" s="48"/>
      <x:c r="S194" s="48"/>
      <x:c r="T194" s="48"/>
      <x:c r="U194" s="48"/>
      <x:c r="V194" s="48"/>
    </x:row>
    <x:row r="195">
      <x:c r="A195" s="48" t="str">
        <x:f>IF(Adherents!A195="","",Adherents!A195)</x:f>
      </x:c>
      <x:c r="B195" s="48" t="str">
        <x:f>IF(A195="","",Adherents!B195&amp;" "&amp;Adherents!C195)</x:f>
      </x:c>
      <x:c r="C195" s="48" t="str">
        <x:f>IF(A195="","",Adherents!M195)</x:f>
      </x:c>
      <x:c r="D195" s="150" t="str">
        <x:f>IF(A195="","",Adherents!L195)</x:f>
      </x:c>
      <x:c r="E195" s="48" t="str">
        <x:f>IF(A195="","",Adherents!P195)</x:f>
      </x:c>
      <x:c r="F195" s="150" t="str">
        <x:f>IF(D195="","",EDATE(D195,12))</x:f>
      </x:c>
      <x:c r="G195" s="48" t="str">
        <x:f>IF(F195="","",F195-TODAY())</x:f>
      </x:c>
      <x:c r="H195" s="48" t="str">
        <x:f>IF(A195="","",IF(G195&lt;0,"Expirée",IF(G195&lt;=30,"Urgente",IF(G195&lt;=60,"À anticiper","Normale"))))</x:f>
      </x:c>
      <x:c r="I195" s="48"/>
      <x:c r="J195" s="150"/>
      <x:c r="K195" s="48"/>
      <x:c r="L195" s="48"/>
      <x:c r="M195" s="150"/>
      <x:c r="N195" s="48"/>
      <x:c r="O195" s="48"/>
      <x:c r="P195" s="48"/>
      <x:c r="Q195" s="48"/>
      <x:c r="R195" s="48"/>
      <x:c r="S195" s="48"/>
      <x:c r="T195" s="48"/>
      <x:c r="U195" s="48"/>
      <x:c r="V195" s="48"/>
    </x:row>
    <x:row r="196">
      <x:c r="A196" s="48" t="str">
        <x:f>IF(Adherents!A196="","",Adherents!A196)</x:f>
      </x:c>
      <x:c r="B196" s="48" t="str">
        <x:f>IF(A196="","",Adherents!B196&amp;" "&amp;Adherents!C196)</x:f>
      </x:c>
      <x:c r="C196" s="48" t="str">
        <x:f>IF(A196="","",Adherents!M196)</x:f>
      </x:c>
      <x:c r="D196" s="150" t="str">
        <x:f>IF(A196="","",Adherents!L196)</x:f>
      </x:c>
      <x:c r="E196" s="48" t="str">
        <x:f>IF(A196="","",Adherents!P196)</x:f>
      </x:c>
      <x:c r="F196" s="150" t="str">
        <x:f>IF(D196="","",EDATE(D196,12))</x:f>
      </x:c>
      <x:c r="G196" s="48" t="str">
        <x:f>IF(F196="","",F196-TODAY())</x:f>
      </x:c>
      <x:c r="H196" s="48" t="str">
        <x:f>IF(A196="","",IF(G196&lt;0,"Expirée",IF(G196&lt;=30,"Urgente",IF(G196&lt;=60,"À anticiper","Normale"))))</x:f>
      </x:c>
      <x:c r="I196" s="48"/>
      <x:c r="J196" s="150"/>
      <x:c r="K196" s="48"/>
      <x:c r="L196" s="48"/>
      <x:c r="M196" s="150"/>
      <x:c r="N196" s="48"/>
      <x:c r="O196" s="48"/>
      <x:c r="P196" s="48"/>
      <x:c r="Q196" s="48"/>
      <x:c r="R196" s="48"/>
      <x:c r="S196" s="48"/>
      <x:c r="T196" s="48"/>
      <x:c r="U196" s="48"/>
      <x:c r="V196" s="48"/>
    </x:row>
    <x:row r="197">
      <x:c r="A197" s="48" t="str">
        <x:f>IF(Adherents!A197="","",Adherents!A197)</x:f>
      </x:c>
      <x:c r="B197" s="48" t="str">
        <x:f>IF(A197="","",Adherents!B197&amp;" "&amp;Adherents!C197)</x:f>
      </x:c>
      <x:c r="C197" s="48" t="str">
        <x:f>IF(A197="","",Adherents!M197)</x:f>
      </x:c>
      <x:c r="D197" s="150" t="str">
        <x:f>IF(A197="","",Adherents!L197)</x:f>
      </x:c>
      <x:c r="E197" s="48" t="str">
        <x:f>IF(A197="","",Adherents!P197)</x:f>
      </x:c>
      <x:c r="F197" s="150" t="str">
        <x:f>IF(D197="","",EDATE(D197,12))</x:f>
      </x:c>
      <x:c r="G197" s="48" t="str">
        <x:f>IF(F197="","",F197-TODAY())</x:f>
      </x:c>
      <x:c r="H197" s="48" t="str">
        <x:f>IF(A197="","",IF(G197&lt;0,"Expirée",IF(G197&lt;=30,"Urgente",IF(G197&lt;=60,"À anticiper","Normale"))))</x:f>
      </x:c>
      <x:c r="I197" s="48"/>
      <x:c r="J197" s="150"/>
      <x:c r="K197" s="48"/>
      <x:c r="L197" s="48"/>
      <x:c r="M197" s="150"/>
      <x:c r="N197" s="48"/>
      <x:c r="O197" s="48"/>
      <x:c r="P197" s="48"/>
      <x:c r="Q197" s="48"/>
      <x:c r="R197" s="48"/>
      <x:c r="S197" s="48"/>
      <x:c r="T197" s="48"/>
      <x:c r="U197" s="48"/>
      <x:c r="V197" s="48"/>
    </x:row>
    <x:row r="198">
      <x:c r="A198" s="48" t="str">
        <x:f>IF(Adherents!A198="","",Adherents!A198)</x:f>
      </x:c>
      <x:c r="B198" s="48" t="str">
        <x:f>IF(A198="","",Adherents!B198&amp;" "&amp;Adherents!C198)</x:f>
      </x:c>
      <x:c r="C198" s="48" t="str">
        <x:f>IF(A198="","",Adherents!M198)</x:f>
      </x:c>
      <x:c r="D198" s="150" t="str">
        <x:f>IF(A198="","",Adherents!L198)</x:f>
      </x:c>
      <x:c r="E198" s="48" t="str">
        <x:f>IF(A198="","",Adherents!P198)</x:f>
      </x:c>
      <x:c r="F198" s="150" t="str">
        <x:f>IF(D198="","",EDATE(D198,12))</x:f>
      </x:c>
      <x:c r="G198" s="48" t="str">
        <x:f>IF(F198="","",F198-TODAY())</x:f>
      </x:c>
      <x:c r="H198" s="48" t="str">
        <x:f>IF(A198="","",IF(G198&lt;0,"Expirée",IF(G198&lt;=30,"Urgente",IF(G198&lt;=60,"À anticiper","Normale"))))</x:f>
      </x:c>
      <x:c r="I198" s="48"/>
      <x:c r="J198" s="150"/>
      <x:c r="K198" s="48"/>
      <x:c r="L198" s="48"/>
      <x:c r="M198" s="150"/>
      <x:c r="N198" s="48"/>
      <x:c r="O198" s="48"/>
      <x:c r="P198" s="48"/>
      <x:c r="Q198" s="48"/>
      <x:c r="R198" s="48"/>
      <x:c r="S198" s="48"/>
      <x:c r="T198" s="48"/>
      <x:c r="U198" s="48"/>
      <x:c r="V198" s="48"/>
    </x:row>
    <x:row r="199">
      <x:c r="A199" s="48" t="str">
        <x:f>IF(Adherents!A199="","",Adherents!A199)</x:f>
      </x:c>
      <x:c r="B199" s="48" t="str">
        <x:f>IF(A199="","",Adherents!B199&amp;" "&amp;Adherents!C199)</x:f>
      </x:c>
      <x:c r="C199" s="48" t="str">
        <x:f>IF(A199="","",Adherents!M199)</x:f>
      </x:c>
      <x:c r="D199" s="150" t="str">
        <x:f>IF(A199="","",Adherents!L199)</x:f>
      </x:c>
      <x:c r="E199" s="48" t="str">
        <x:f>IF(A199="","",Adherents!P199)</x:f>
      </x:c>
      <x:c r="F199" s="150" t="str">
        <x:f>IF(D199="","",EDATE(D199,12))</x:f>
      </x:c>
      <x:c r="G199" s="48" t="str">
        <x:f>IF(F199="","",F199-TODAY())</x:f>
      </x:c>
      <x:c r="H199" s="48" t="str">
        <x:f>IF(A199="","",IF(G199&lt;0,"Expirée",IF(G199&lt;=30,"Urgente",IF(G199&lt;=60,"À anticiper","Normale"))))</x:f>
      </x:c>
      <x:c r="I199" s="48"/>
      <x:c r="J199" s="150"/>
      <x:c r="K199" s="48"/>
      <x:c r="L199" s="48"/>
      <x:c r="M199" s="150"/>
      <x:c r="N199" s="48"/>
      <x:c r="O199" s="48"/>
      <x:c r="P199" s="48"/>
      <x:c r="Q199" s="48"/>
      <x:c r="R199" s="48"/>
      <x:c r="S199" s="48"/>
      <x:c r="T199" s="48"/>
      <x:c r="U199" s="48"/>
      <x:c r="V199" s="48"/>
    </x:row>
    <x:row r="200">
      <x:c r="A200" s="48" t="str">
        <x:f>IF(Adherents!A200="","",Adherents!A200)</x:f>
      </x:c>
      <x:c r="B200" s="48" t="str">
        <x:f>IF(A200="","",Adherents!B200&amp;" "&amp;Adherents!C200)</x:f>
      </x:c>
      <x:c r="C200" s="48" t="str">
        <x:f>IF(A200="","",Adherents!M200)</x:f>
      </x:c>
      <x:c r="D200" s="150" t="str">
        <x:f>IF(A200="","",Adherents!L200)</x:f>
      </x:c>
      <x:c r="E200" s="48" t="str">
        <x:f>IF(A200="","",Adherents!P200)</x:f>
      </x:c>
      <x:c r="F200" s="150" t="str">
        <x:f>IF(D200="","",EDATE(D200,12))</x:f>
      </x:c>
      <x:c r="G200" s="48" t="str">
        <x:f>IF(F200="","",F200-TODAY())</x:f>
      </x:c>
      <x:c r="H200" s="48" t="str">
        <x:f>IF(A200="","",IF(G200&lt;0,"Expirée",IF(G200&lt;=30,"Urgente",IF(G200&lt;=60,"À anticiper","Normale"))))</x:f>
      </x:c>
      <x:c r="I200" s="48"/>
      <x:c r="J200" s="150"/>
      <x:c r="K200" s="48"/>
      <x:c r="L200" s="48"/>
      <x:c r="M200" s="150"/>
      <x:c r="N200" s="48"/>
      <x:c r="O200" s="48"/>
      <x:c r="P200" s="48"/>
      <x:c r="Q200" s="48"/>
      <x:c r="R200" s="48"/>
      <x:c r="S200" s="48"/>
      <x:c r="T200" s="48"/>
      <x:c r="U200" s="48"/>
      <x:c r="V200" s="48"/>
    </x:row>
    <x:row r="201">
      <x:c r="A201" s="48" t="str">
        <x:f>IF(Adherents!A201="","",Adherents!A201)</x:f>
      </x:c>
      <x:c r="B201" s="48" t="str">
        <x:f>IF(A201="","",Adherents!B201&amp;" "&amp;Adherents!C201)</x:f>
      </x:c>
      <x:c r="C201" s="48" t="str">
        <x:f>IF(A201="","",Adherents!M201)</x:f>
      </x:c>
      <x:c r="D201" s="150" t="str">
        <x:f>IF(A201="","",Adherents!L201)</x:f>
      </x:c>
      <x:c r="E201" s="48" t="str">
        <x:f>IF(A201="","",Adherents!P201)</x:f>
      </x:c>
      <x:c r="F201" s="150" t="str">
        <x:f>IF(D201="","",EDATE(D201,12))</x:f>
      </x:c>
      <x:c r="G201" s="48" t="str">
        <x:f>IF(F201="","",F201-TODAY())</x:f>
      </x:c>
      <x:c r="H201" s="48" t="str">
        <x:f>IF(A201="","",IF(G201&lt;0,"Expirée",IF(G201&lt;=30,"Urgente",IF(G201&lt;=60,"À anticiper","Normale"))))</x:f>
      </x:c>
      <x:c r="I201" s="48"/>
      <x:c r="J201" s="150"/>
      <x:c r="K201" s="48"/>
      <x:c r="L201" s="48"/>
      <x:c r="M201" s="150"/>
      <x:c r="N201" s="48"/>
      <x:c r="O201" s="48"/>
      <x:c r="P201" s="48"/>
      <x:c r="Q201" s="48"/>
      <x:c r="R201" s="48"/>
      <x:c r="S201" s="48"/>
      <x:c r="T201" s="48"/>
      <x:c r="U201" s="48"/>
      <x:c r="V201" s="48"/>
    </x:row>
    <x:row r="202">
      <x:c r="A202" s="48" t="str">
        <x:f>IF(Adherents!A202="","",Adherents!A202)</x:f>
      </x:c>
      <x:c r="B202" s="48" t="str">
        <x:f>IF(A202="","",Adherents!B202&amp;" "&amp;Adherents!C202)</x:f>
      </x:c>
      <x:c r="C202" s="48" t="str">
        <x:f>IF(A202="","",Adherents!M202)</x:f>
      </x:c>
      <x:c r="D202" s="150" t="str">
        <x:f>IF(A202="","",Adherents!L202)</x:f>
      </x:c>
      <x:c r="E202" s="48" t="str">
        <x:f>IF(A202="","",Adherents!P202)</x:f>
      </x:c>
      <x:c r="F202" s="150" t="str">
        <x:f>IF(D202="","",EDATE(D202,12))</x:f>
      </x:c>
      <x:c r="G202" s="48" t="str">
        <x:f>IF(F202="","",F202-TODAY())</x:f>
      </x:c>
      <x:c r="H202" s="48" t="str">
        <x:f>IF(A202="","",IF(G202&lt;0,"Expirée",IF(G202&lt;=30,"Urgente",IF(G202&lt;=60,"À anticiper","Normale"))))</x:f>
      </x:c>
      <x:c r="I202" s="48"/>
      <x:c r="J202" s="150"/>
      <x:c r="K202" s="48"/>
      <x:c r="L202" s="48"/>
      <x:c r="M202" s="150"/>
      <x:c r="N202" s="48"/>
      <x:c r="O202" s="48"/>
      <x:c r="P202" s="48"/>
      <x:c r="Q202" s="48"/>
      <x:c r="R202" s="48"/>
      <x:c r="S202" s="48"/>
      <x:c r="T202" s="48"/>
      <x:c r="U202" s="48"/>
      <x:c r="V202" s="48"/>
    </x:row>
    <x:row r="203">
      <x:c r="A203" s="48" t="str">
        <x:f>IF(Adherents!A203="","",Adherents!A203)</x:f>
      </x:c>
      <x:c r="B203" s="48" t="str">
        <x:f>IF(A203="","",Adherents!B203&amp;" "&amp;Adherents!C203)</x:f>
      </x:c>
      <x:c r="C203" s="48" t="str">
        <x:f>IF(A203="","",Adherents!M203)</x:f>
      </x:c>
      <x:c r="D203" s="150" t="str">
        <x:f>IF(A203="","",Adherents!L203)</x:f>
      </x:c>
      <x:c r="E203" s="48" t="str">
        <x:f>IF(A203="","",Adherents!P203)</x:f>
      </x:c>
      <x:c r="F203" s="150" t="str">
        <x:f>IF(D203="","",EDATE(D203,12))</x:f>
      </x:c>
      <x:c r="G203" s="48" t="str">
        <x:f>IF(F203="","",F203-TODAY())</x:f>
      </x:c>
      <x:c r="H203" s="48" t="str">
        <x:f>IF(A203="","",IF(G203&lt;0,"Expirée",IF(G203&lt;=30,"Urgente",IF(G203&lt;=60,"À anticiper","Normale"))))</x:f>
      </x:c>
      <x:c r="I203" s="48"/>
      <x:c r="J203" s="150"/>
      <x:c r="K203" s="48"/>
      <x:c r="L203" s="48"/>
      <x:c r="M203" s="150"/>
      <x:c r="N203" s="48"/>
      <x:c r="O203" s="48"/>
      <x:c r="P203" s="48"/>
      <x:c r="Q203" s="48"/>
      <x:c r="R203" s="48"/>
      <x:c r="S203" s="48"/>
      <x:c r="T203" s="48"/>
      <x:c r="U203" s="48"/>
      <x:c r="V203" s="48"/>
    </x:row>
    <x:row r="204">
      <x:c r="A204" s="48" t="str">
        <x:f>IF(Adherents!A204="","",Adherents!A204)</x:f>
      </x:c>
      <x:c r="B204" s="48" t="str">
        <x:f>IF(A204="","",Adherents!B204&amp;" "&amp;Adherents!C204)</x:f>
      </x:c>
      <x:c r="C204" s="48" t="str">
        <x:f>IF(A204="","",Adherents!M204)</x:f>
      </x:c>
      <x:c r="D204" s="150" t="str">
        <x:f>IF(A204="","",Adherents!L204)</x:f>
      </x:c>
      <x:c r="E204" s="48" t="str">
        <x:f>IF(A204="","",Adherents!P204)</x:f>
      </x:c>
      <x:c r="F204" s="150" t="str">
        <x:f>IF(D204="","",EDATE(D204,12))</x:f>
      </x:c>
      <x:c r="G204" s="48" t="str">
        <x:f>IF(F204="","",F204-TODAY())</x:f>
      </x:c>
      <x:c r="H204" s="48" t="str">
        <x:f>IF(A204="","",IF(G204&lt;0,"Expirée",IF(G204&lt;=30,"Urgente",IF(G204&lt;=60,"À anticiper","Normale"))))</x:f>
      </x:c>
      <x:c r="I204" s="48"/>
      <x:c r="J204" s="150"/>
      <x:c r="K204" s="48"/>
      <x:c r="L204" s="48"/>
      <x:c r="M204" s="150"/>
      <x:c r="N204" s="48"/>
      <x:c r="O204" s="48"/>
      <x:c r="P204" s="48"/>
      <x:c r="Q204" s="48"/>
      <x:c r="R204" s="48"/>
      <x:c r="S204" s="48"/>
      <x:c r="T204" s="48"/>
      <x:c r="U204" s="48"/>
      <x:c r="V204" s="48"/>
    </x:row>
    <x:row r="205">
      <x:c r="A205" s="48" t="str">
        <x:f>IF(Adherents!A205="","",Adherents!A205)</x:f>
      </x:c>
      <x:c r="B205" s="48" t="str">
        <x:f>IF(A205="","",Adherents!B205&amp;" "&amp;Adherents!C205)</x:f>
      </x:c>
      <x:c r="C205" s="48" t="str">
        <x:f>IF(A205="","",Adherents!M205)</x:f>
      </x:c>
      <x:c r="D205" s="150" t="str">
        <x:f>IF(A205="","",Adherents!L205)</x:f>
      </x:c>
      <x:c r="E205" s="48" t="str">
        <x:f>IF(A205="","",Adherents!P205)</x:f>
      </x:c>
      <x:c r="F205" s="150" t="str">
        <x:f>IF(D205="","",EDATE(D205,12))</x:f>
      </x:c>
      <x:c r="G205" s="48" t="str">
        <x:f>IF(F205="","",F205-TODAY())</x:f>
      </x:c>
      <x:c r="H205" s="48" t="str">
        <x:f>IF(A205="","",IF(G205&lt;0,"Expirée",IF(G205&lt;=30,"Urgente",IF(G205&lt;=60,"À anticiper","Normale"))))</x:f>
      </x:c>
      <x:c r="I205" s="48"/>
      <x:c r="J205" s="150"/>
      <x:c r="K205" s="48"/>
      <x:c r="L205" s="48"/>
      <x:c r="M205" s="150"/>
      <x:c r="N205" s="48"/>
      <x:c r="O205" s="48"/>
      <x:c r="P205" s="48"/>
      <x:c r="Q205" s="48"/>
      <x:c r="R205" s="48"/>
      <x:c r="S205" s="48"/>
      <x:c r="T205" s="48"/>
      <x:c r="U205" s="48"/>
      <x:c r="V205" s="48"/>
    </x:row>
    <x:row r="206">
      <x:c r="A206" s="48" t="str">
        <x:f>IF(Adherents!A206="","",Adherents!A206)</x:f>
      </x:c>
      <x:c r="B206" s="48" t="str">
        <x:f>IF(A206="","",Adherents!B206&amp;" "&amp;Adherents!C206)</x:f>
      </x:c>
      <x:c r="C206" s="48" t="str">
        <x:f>IF(A206="","",Adherents!M206)</x:f>
      </x:c>
      <x:c r="D206" s="150" t="str">
        <x:f>IF(A206="","",Adherents!L206)</x:f>
      </x:c>
      <x:c r="E206" s="48" t="str">
        <x:f>IF(A206="","",Adherents!P206)</x:f>
      </x:c>
      <x:c r="F206" s="150" t="str">
        <x:f>IF(D206="","",EDATE(D206,12))</x:f>
      </x:c>
      <x:c r="G206" s="48" t="str">
        <x:f>IF(F206="","",F206-TODAY())</x:f>
      </x:c>
      <x:c r="H206" s="48" t="str">
        <x:f>IF(A206="","",IF(G206&lt;0,"Expirée",IF(G206&lt;=30,"Urgente",IF(G206&lt;=60,"À anticiper","Normale"))))</x:f>
      </x:c>
      <x:c r="I206" s="48"/>
      <x:c r="J206" s="150"/>
      <x:c r="K206" s="48"/>
      <x:c r="L206" s="48"/>
      <x:c r="M206" s="150"/>
      <x:c r="N206" s="48"/>
      <x:c r="O206" s="48"/>
      <x:c r="P206" s="48"/>
      <x:c r="Q206" s="48"/>
      <x:c r="R206" s="48"/>
      <x:c r="S206" s="48"/>
      <x:c r="T206" s="48"/>
      <x:c r="U206" s="48"/>
      <x:c r="V206" s="48"/>
    </x:row>
    <x:row r="207">
      <x:c r="A207" s="48" t="str">
        <x:f>IF(Adherents!A207="","",Adherents!A207)</x:f>
      </x:c>
      <x:c r="B207" s="48" t="str">
        <x:f>IF(A207="","",Adherents!B207&amp;" "&amp;Adherents!C207)</x:f>
      </x:c>
      <x:c r="C207" s="48" t="str">
        <x:f>IF(A207="","",Adherents!M207)</x:f>
      </x:c>
      <x:c r="D207" s="150" t="str">
        <x:f>IF(A207="","",Adherents!L207)</x:f>
      </x:c>
      <x:c r="E207" s="48" t="str">
        <x:f>IF(A207="","",Adherents!P207)</x:f>
      </x:c>
      <x:c r="F207" s="150" t="str">
        <x:f>IF(D207="","",EDATE(D207,12))</x:f>
      </x:c>
      <x:c r="G207" s="48" t="str">
        <x:f>IF(F207="","",F207-TODAY())</x:f>
      </x:c>
      <x:c r="H207" s="48" t="str">
        <x:f>IF(A207="","",IF(G207&lt;0,"Expirée",IF(G207&lt;=30,"Urgente",IF(G207&lt;=60,"À anticiper","Normale"))))</x:f>
      </x:c>
      <x:c r="I207" s="48"/>
      <x:c r="J207" s="150"/>
      <x:c r="K207" s="48"/>
      <x:c r="L207" s="48"/>
      <x:c r="M207" s="150"/>
      <x:c r="N207" s="48"/>
      <x:c r="O207" s="48"/>
      <x:c r="P207" s="48"/>
      <x:c r="Q207" s="48"/>
      <x:c r="R207" s="48"/>
      <x:c r="S207" s="48"/>
      <x:c r="T207" s="48"/>
      <x:c r="U207" s="48"/>
      <x:c r="V207" s="48"/>
    </x:row>
    <x:row r="208">
      <x:c r="A208" s="48" t="str">
        <x:f>IF(Adherents!A208="","",Adherents!A208)</x:f>
      </x:c>
      <x:c r="B208" s="48" t="str">
        <x:f>IF(A208="","",Adherents!B208&amp;" "&amp;Adherents!C208)</x:f>
      </x:c>
      <x:c r="C208" s="48" t="str">
        <x:f>IF(A208="","",Adherents!M208)</x:f>
      </x:c>
      <x:c r="D208" s="150" t="str">
        <x:f>IF(A208="","",Adherents!L208)</x:f>
      </x:c>
      <x:c r="E208" s="48" t="str">
        <x:f>IF(A208="","",Adherents!P208)</x:f>
      </x:c>
      <x:c r="F208" s="150" t="str">
        <x:f>IF(D208="","",EDATE(D208,12))</x:f>
      </x:c>
      <x:c r="G208" s="48" t="str">
        <x:f>IF(F208="","",F208-TODAY())</x:f>
      </x:c>
      <x:c r="H208" s="48" t="str">
        <x:f>IF(A208="","",IF(G208&lt;0,"Expirée",IF(G208&lt;=30,"Urgente",IF(G208&lt;=60,"À anticiper","Normale"))))</x:f>
      </x:c>
      <x:c r="I208" s="48"/>
      <x:c r="J208" s="150"/>
      <x:c r="K208" s="48"/>
      <x:c r="L208" s="48"/>
      <x:c r="M208" s="150"/>
      <x:c r="N208" s="48"/>
      <x:c r="O208" s="48"/>
      <x:c r="P208" s="48"/>
      <x:c r="Q208" s="48"/>
      <x:c r="R208" s="48"/>
      <x:c r="S208" s="48"/>
      <x:c r="T208" s="48"/>
      <x:c r="U208" s="48"/>
      <x:c r="V208" s="48"/>
    </x:row>
    <x:row r="209">
      <x:c r="A209" s="48" t="str">
        <x:f>IF(Adherents!A209="","",Adherents!A209)</x:f>
      </x:c>
      <x:c r="B209" s="48" t="str">
        <x:f>IF(A209="","",Adherents!B209&amp;" "&amp;Adherents!C209)</x:f>
      </x:c>
      <x:c r="C209" s="48" t="str">
        <x:f>IF(A209="","",Adherents!M209)</x:f>
      </x:c>
      <x:c r="D209" s="150" t="str">
        <x:f>IF(A209="","",Adherents!L209)</x:f>
      </x:c>
      <x:c r="E209" s="48" t="str">
        <x:f>IF(A209="","",Adherents!P209)</x:f>
      </x:c>
      <x:c r="F209" s="150" t="str">
        <x:f>IF(D209="","",EDATE(D209,12))</x:f>
      </x:c>
      <x:c r="G209" s="48" t="str">
        <x:f>IF(F209="","",F209-TODAY())</x:f>
      </x:c>
      <x:c r="H209" s="48" t="str">
        <x:f>IF(A209="","",IF(G209&lt;0,"Expirée",IF(G209&lt;=30,"Urgente",IF(G209&lt;=60,"À anticiper","Normale"))))</x:f>
      </x:c>
      <x:c r="I209" s="48"/>
      <x:c r="J209" s="150"/>
      <x:c r="K209" s="48"/>
      <x:c r="L209" s="48"/>
      <x:c r="M209" s="150"/>
      <x:c r="N209" s="48"/>
      <x:c r="O209" s="48"/>
      <x:c r="P209" s="48"/>
      <x:c r="Q209" s="48"/>
      <x:c r="R209" s="48"/>
      <x:c r="S209" s="48"/>
      <x:c r="T209" s="48"/>
      <x:c r="U209" s="48"/>
      <x:c r="V209" s="48"/>
    </x:row>
    <x:row r="210">
      <x:c r="A210" s="48" t="str">
        <x:f>IF(Adherents!A210="","",Adherents!A210)</x:f>
      </x:c>
      <x:c r="B210" s="48" t="str">
        <x:f>IF(A210="","",Adherents!B210&amp;" "&amp;Adherents!C210)</x:f>
      </x:c>
      <x:c r="C210" s="48" t="str">
        <x:f>IF(A210="","",Adherents!M210)</x:f>
      </x:c>
      <x:c r="D210" s="150" t="str">
        <x:f>IF(A210="","",Adherents!L210)</x:f>
      </x:c>
      <x:c r="E210" s="48" t="str">
        <x:f>IF(A210="","",Adherents!P210)</x:f>
      </x:c>
      <x:c r="F210" s="150" t="str">
        <x:f>IF(D210="","",EDATE(D210,12))</x:f>
      </x:c>
      <x:c r="G210" s="48" t="str">
        <x:f>IF(F210="","",F210-TODAY())</x:f>
      </x:c>
      <x:c r="H210" s="48" t="str">
        <x:f>IF(A210="","",IF(G210&lt;0,"Expirée",IF(G210&lt;=30,"Urgente",IF(G210&lt;=60,"À anticiper","Normale"))))</x:f>
      </x:c>
      <x:c r="I210" s="48"/>
      <x:c r="J210" s="150"/>
      <x:c r="K210" s="48"/>
      <x:c r="L210" s="48"/>
      <x:c r="M210" s="150"/>
      <x:c r="N210" s="48"/>
      <x:c r="O210" s="48"/>
      <x:c r="P210" s="48"/>
      <x:c r="Q210" s="48"/>
      <x:c r="R210" s="48"/>
      <x:c r="S210" s="48"/>
      <x:c r="T210" s="48"/>
      <x:c r="U210" s="48"/>
      <x:c r="V210" s="48"/>
    </x:row>
    <x:row r="211">
      <x:c r="A211" s="48" t="str">
        <x:f>IF(Adherents!A211="","",Adherents!A211)</x:f>
      </x:c>
      <x:c r="B211" s="48" t="str">
        <x:f>IF(A211="","",Adherents!B211&amp;" "&amp;Adherents!C211)</x:f>
      </x:c>
      <x:c r="C211" s="48" t="str">
        <x:f>IF(A211="","",Adherents!M211)</x:f>
      </x:c>
      <x:c r="D211" s="150" t="str">
        <x:f>IF(A211="","",Adherents!L211)</x:f>
      </x:c>
      <x:c r="E211" s="48" t="str">
        <x:f>IF(A211="","",Adherents!P211)</x:f>
      </x:c>
      <x:c r="F211" s="150" t="str">
        <x:f>IF(D211="","",EDATE(D211,12))</x:f>
      </x:c>
      <x:c r="G211" s="48" t="str">
        <x:f>IF(F211="","",F211-TODAY())</x:f>
      </x:c>
      <x:c r="H211" s="48" t="str">
        <x:f>IF(A211="","",IF(G211&lt;0,"Expirée",IF(G211&lt;=30,"Urgente",IF(G211&lt;=60,"À anticiper","Normale"))))</x:f>
      </x:c>
      <x:c r="I211" s="48"/>
      <x:c r="J211" s="150"/>
      <x:c r="K211" s="48"/>
      <x:c r="L211" s="48"/>
      <x:c r="M211" s="150"/>
      <x:c r="N211" s="48"/>
      <x:c r="O211" s="48"/>
      <x:c r="P211" s="48"/>
      <x:c r="Q211" s="48"/>
      <x:c r="R211" s="48"/>
      <x:c r="S211" s="48"/>
      <x:c r="T211" s="48"/>
      <x:c r="U211" s="48"/>
      <x:c r="V211" s="48"/>
    </x:row>
    <x:row r="212">
      <x:c r="A212" s="48" t="str">
        <x:f>IF(Adherents!A212="","",Adherents!A212)</x:f>
      </x:c>
      <x:c r="B212" s="48" t="str">
        <x:f>IF(A212="","",Adherents!B212&amp;" "&amp;Adherents!C212)</x:f>
      </x:c>
      <x:c r="C212" s="48" t="str">
        <x:f>IF(A212="","",Adherents!M212)</x:f>
      </x:c>
      <x:c r="D212" s="150" t="str">
        <x:f>IF(A212="","",Adherents!L212)</x:f>
      </x:c>
      <x:c r="E212" s="48" t="str">
        <x:f>IF(A212="","",Adherents!P212)</x:f>
      </x:c>
      <x:c r="F212" s="150" t="str">
        <x:f>IF(D212="","",EDATE(D212,12))</x:f>
      </x:c>
      <x:c r="G212" s="48" t="str">
        <x:f>IF(F212="","",F212-TODAY())</x:f>
      </x:c>
      <x:c r="H212" s="48" t="str">
        <x:f>IF(A212="","",IF(G212&lt;0,"Expirée",IF(G212&lt;=30,"Urgente",IF(G212&lt;=60,"À anticiper","Normale"))))</x:f>
      </x:c>
      <x:c r="I212" s="48"/>
      <x:c r="J212" s="150"/>
      <x:c r="K212" s="48"/>
      <x:c r="L212" s="48"/>
      <x:c r="M212" s="150"/>
      <x:c r="N212" s="48"/>
      <x:c r="O212" s="48"/>
      <x:c r="P212" s="48"/>
      <x:c r="Q212" s="48"/>
      <x:c r="R212" s="48"/>
      <x:c r="S212" s="48"/>
      <x:c r="T212" s="48"/>
      <x:c r="U212" s="48"/>
      <x:c r="V212" s="48"/>
    </x:row>
    <x:row r="213">
      <x:c r="A213" s="48" t="str">
        <x:f>IF(Adherents!A213="","",Adherents!A213)</x:f>
      </x:c>
      <x:c r="B213" s="48" t="str">
        <x:f>IF(A213="","",Adherents!B213&amp;" "&amp;Adherents!C213)</x:f>
      </x:c>
      <x:c r="C213" s="48" t="str">
        <x:f>IF(A213="","",Adherents!M213)</x:f>
      </x:c>
      <x:c r="D213" s="150" t="str">
        <x:f>IF(A213="","",Adherents!L213)</x:f>
      </x:c>
      <x:c r="E213" s="48" t="str">
        <x:f>IF(A213="","",Adherents!P213)</x:f>
      </x:c>
      <x:c r="F213" s="150" t="str">
        <x:f>IF(D213="","",EDATE(D213,12))</x:f>
      </x:c>
      <x:c r="G213" s="48" t="str">
        <x:f>IF(F213="","",F213-TODAY())</x:f>
      </x:c>
      <x:c r="H213" s="48" t="str">
        <x:f>IF(A213="","",IF(G213&lt;0,"Expirée",IF(G213&lt;=30,"Urgente",IF(G213&lt;=60,"À anticiper","Normale"))))</x:f>
      </x:c>
      <x:c r="I213" s="48"/>
      <x:c r="J213" s="150"/>
      <x:c r="K213" s="48"/>
      <x:c r="L213" s="48"/>
      <x:c r="M213" s="150"/>
      <x:c r="N213" s="48"/>
      <x:c r="O213" s="48"/>
      <x:c r="P213" s="48"/>
      <x:c r="Q213" s="48"/>
      <x:c r="R213" s="48"/>
      <x:c r="S213" s="48"/>
      <x:c r="T213" s="48"/>
      <x:c r="U213" s="48"/>
      <x:c r="V213" s="48"/>
    </x:row>
    <x:row r="214">
      <x:c r="A214" s="48" t="str">
        <x:f>IF(Adherents!A214="","",Adherents!A214)</x:f>
      </x:c>
      <x:c r="B214" s="48" t="str">
        <x:f>IF(A214="","",Adherents!B214&amp;" "&amp;Adherents!C214)</x:f>
      </x:c>
      <x:c r="C214" s="48" t="str">
        <x:f>IF(A214="","",Adherents!M214)</x:f>
      </x:c>
      <x:c r="D214" s="150" t="str">
        <x:f>IF(A214="","",Adherents!L214)</x:f>
      </x:c>
      <x:c r="E214" s="48" t="str">
        <x:f>IF(A214="","",Adherents!P214)</x:f>
      </x:c>
      <x:c r="F214" s="150" t="str">
        <x:f>IF(D214="","",EDATE(D214,12))</x:f>
      </x:c>
      <x:c r="G214" s="48" t="str">
        <x:f>IF(F214="","",F214-TODAY())</x:f>
      </x:c>
      <x:c r="H214" s="48" t="str">
        <x:f>IF(A214="","",IF(G214&lt;0,"Expirée",IF(G214&lt;=30,"Urgente",IF(G214&lt;=60,"À anticiper","Normale"))))</x:f>
      </x:c>
      <x:c r="I214" s="48"/>
      <x:c r="J214" s="150"/>
      <x:c r="K214" s="48"/>
      <x:c r="L214" s="48"/>
      <x:c r="M214" s="150"/>
      <x:c r="N214" s="48"/>
      <x:c r="O214" s="48"/>
      <x:c r="P214" s="48"/>
      <x:c r="Q214" s="48"/>
      <x:c r="R214" s="48"/>
      <x:c r="S214" s="48"/>
      <x:c r="T214" s="48"/>
      <x:c r="U214" s="48"/>
      <x:c r="V214" s="48"/>
    </x:row>
    <x:row r="215">
      <x:c r="A215" s="48" t="str">
        <x:f>IF(Adherents!A215="","",Adherents!A215)</x:f>
      </x:c>
      <x:c r="B215" s="48" t="str">
        <x:f>IF(A215="","",Adherents!B215&amp;" "&amp;Adherents!C215)</x:f>
      </x:c>
      <x:c r="C215" s="48" t="str">
        <x:f>IF(A215="","",Adherents!M215)</x:f>
      </x:c>
      <x:c r="D215" s="150" t="str">
        <x:f>IF(A215="","",Adherents!L215)</x:f>
      </x:c>
      <x:c r="E215" s="48" t="str">
        <x:f>IF(A215="","",Adherents!P215)</x:f>
      </x:c>
      <x:c r="F215" s="150" t="str">
        <x:f>IF(D215="","",EDATE(D215,12))</x:f>
      </x:c>
      <x:c r="G215" s="48" t="str">
        <x:f>IF(F215="","",F215-TODAY())</x:f>
      </x:c>
      <x:c r="H215" s="48" t="str">
        <x:f>IF(A215="","",IF(G215&lt;0,"Expirée",IF(G215&lt;=30,"Urgente",IF(G215&lt;=60,"À anticiper","Normale"))))</x:f>
      </x:c>
      <x:c r="I215" s="48"/>
      <x:c r="J215" s="150"/>
      <x:c r="K215" s="48"/>
      <x:c r="L215" s="48"/>
      <x:c r="M215" s="150"/>
      <x:c r="N215" s="48"/>
      <x:c r="O215" s="48"/>
      <x:c r="P215" s="48"/>
      <x:c r="Q215" s="48"/>
      <x:c r="R215" s="48"/>
      <x:c r="S215" s="48"/>
      <x:c r="T215" s="48"/>
      <x:c r="U215" s="48"/>
      <x:c r="V215" s="48"/>
    </x:row>
    <x:row r="216">
      <x:c r="A216" s="48" t="str">
        <x:f>IF(Adherents!A216="","",Adherents!A216)</x:f>
      </x:c>
      <x:c r="B216" s="48" t="str">
        <x:f>IF(A216="","",Adherents!B216&amp;" "&amp;Adherents!C216)</x:f>
      </x:c>
      <x:c r="C216" s="48" t="str">
        <x:f>IF(A216="","",Adherents!M216)</x:f>
      </x:c>
      <x:c r="D216" s="150" t="str">
        <x:f>IF(A216="","",Adherents!L216)</x:f>
      </x:c>
      <x:c r="E216" s="48" t="str">
        <x:f>IF(A216="","",Adherents!P216)</x:f>
      </x:c>
      <x:c r="F216" s="150" t="str">
        <x:f>IF(D216="","",EDATE(D216,12))</x:f>
      </x:c>
      <x:c r="G216" s="48" t="str">
        <x:f>IF(F216="","",F216-TODAY())</x:f>
      </x:c>
      <x:c r="H216" s="48" t="str">
        <x:f>IF(A216="","",IF(G216&lt;0,"Expirée",IF(G216&lt;=30,"Urgente",IF(G216&lt;=60,"À anticiper","Normale"))))</x:f>
      </x:c>
      <x:c r="I216" s="48"/>
      <x:c r="J216" s="150"/>
      <x:c r="K216" s="48"/>
      <x:c r="L216" s="48"/>
      <x:c r="M216" s="150"/>
      <x:c r="N216" s="48"/>
      <x:c r="O216" s="48"/>
      <x:c r="P216" s="48"/>
      <x:c r="Q216" s="48"/>
      <x:c r="R216" s="48"/>
      <x:c r="S216" s="48"/>
      <x:c r="T216" s="48"/>
      <x:c r="U216" s="48"/>
      <x:c r="V216" s="48"/>
    </x:row>
    <x:row r="217">
      <x:c r="A217" s="48" t="str">
        <x:f>IF(Adherents!A217="","",Adherents!A217)</x:f>
      </x:c>
      <x:c r="B217" s="48" t="str">
        <x:f>IF(A217="","",Adherents!B217&amp;" "&amp;Adherents!C217)</x:f>
      </x:c>
      <x:c r="C217" s="48" t="str">
        <x:f>IF(A217="","",Adherents!M217)</x:f>
      </x:c>
      <x:c r="D217" s="150" t="str">
        <x:f>IF(A217="","",Adherents!L217)</x:f>
      </x:c>
      <x:c r="E217" s="48" t="str">
        <x:f>IF(A217="","",Adherents!P217)</x:f>
      </x:c>
      <x:c r="F217" s="150" t="str">
        <x:f>IF(D217="","",EDATE(D217,12))</x:f>
      </x:c>
      <x:c r="G217" s="48" t="str">
        <x:f>IF(F217="","",F217-TODAY())</x:f>
      </x:c>
      <x:c r="H217" s="48" t="str">
        <x:f>IF(A217="","",IF(G217&lt;0,"Expirée",IF(G217&lt;=30,"Urgente",IF(G217&lt;=60,"À anticiper","Normale"))))</x:f>
      </x:c>
      <x:c r="I217" s="48"/>
      <x:c r="J217" s="150"/>
      <x:c r="K217" s="48"/>
      <x:c r="L217" s="48"/>
      <x:c r="M217" s="150"/>
      <x:c r="N217" s="48"/>
      <x:c r="O217" s="48"/>
      <x:c r="P217" s="48"/>
      <x:c r="Q217" s="48"/>
      <x:c r="R217" s="48"/>
      <x:c r="S217" s="48"/>
      <x:c r="T217" s="48"/>
      <x:c r="U217" s="48"/>
      <x:c r="V217" s="48"/>
    </x:row>
    <x:row r="218">
      <x:c r="A218" s="48" t="str">
        <x:f>IF(Adherents!A218="","",Adherents!A218)</x:f>
      </x:c>
      <x:c r="B218" s="48" t="str">
        <x:f>IF(A218="","",Adherents!B218&amp;" "&amp;Adherents!C218)</x:f>
      </x:c>
      <x:c r="C218" s="48" t="str">
        <x:f>IF(A218="","",Adherents!M218)</x:f>
      </x:c>
      <x:c r="D218" s="150" t="str">
        <x:f>IF(A218="","",Adherents!L218)</x:f>
      </x:c>
      <x:c r="E218" s="48" t="str">
        <x:f>IF(A218="","",Adherents!P218)</x:f>
      </x:c>
      <x:c r="F218" s="150" t="str">
        <x:f>IF(D218="","",EDATE(D218,12))</x:f>
      </x:c>
      <x:c r="G218" s="48" t="str">
        <x:f>IF(F218="","",F218-TODAY())</x:f>
      </x:c>
      <x:c r="H218" s="48" t="str">
        <x:f>IF(A218="","",IF(G218&lt;0,"Expirée",IF(G218&lt;=30,"Urgente",IF(G218&lt;=60,"À anticiper","Normale"))))</x:f>
      </x:c>
      <x:c r="I218" s="48"/>
      <x:c r="J218" s="150"/>
      <x:c r="K218" s="48"/>
      <x:c r="L218" s="48"/>
      <x:c r="M218" s="150"/>
      <x:c r="N218" s="48"/>
      <x:c r="O218" s="48"/>
      <x:c r="P218" s="48"/>
      <x:c r="Q218" s="48"/>
      <x:c r="R218" s="48"/>
      <x:c r="S218" s="48"/>
      <x:c r="T218" s="48"/>
      <x:c r="U218" s="48"/>
      <x:c r="V218" s="48"/>
    </x:row>
    <x:row r="219">
      <x:c r="A219" s="48" t="str">
        <x:f>IF(Adherents!A219="","",Adherents!A219)</x:f>
      </x:c>
      <x:c r="B219" s="48" t="str">
        <x:f>IF(A219="","",Adherents!B219&amp;" "&amp;Adherents!C219)</x:f>
      </x:c>
      <x:c r="C219" s="48" t="str">
        <x:f>IF(A219="","",Adherents!M219)</x:f>
      </x:c>
      <x:c r="D219" s="150" t="str">
        <x:f>IF(A219="","",Adherents!L219)</x:f>
      </x:c>
      <x:c r="E219" s="48" t="str">
        <x:f>IF(A219="","",Adherents!P219)</x:f>
      </x:c>
      <x:c r="F219" s="150" t="str">
        <x:f>IF(D219="","",EDATE(D219,12))</x:f>
      </x:c>
      <x:c r="G219" s="48" t="str">
        <x:f>IF(F219="","",F219-TODAY())</x:f>
      </x:c>
      <x:c r="H219" s="48" t="str">
        <x:f>IF(A219="","",IF(G219&lt;0,"Expirée",IF(G219&lt;=30,"Urgente",IF(G219&lt;=60,"À anticiper","Normale"))))</x:f>
      </x:c>
      <x:c r="I219" s="48"/>
      <x:c r="J219" s="150"/>
      <x:c r="K219" s="48"/>
      <x:c r="L219" s="48"/>
      <x:c r="M219" s="150"/>
      <x:c r="N219" s="48"/>
      <x:c r="O219" s="48"/>
      <x:c r="P219" s="48"/>
      <x:c r="Q219" s="48"/>
      <x:c r="R219" s="48"/>
      <x:c r="S219" s="48"/>
      <x:c r="T219" s="48"/>
      <x:c r="U219" s="48"/>
      <x:c r="V219" s="48"/>
    </x:row>
    <x:row r="220">
      <x:c r="A220" s="48" t="str">
        <x:f>IF(Adherents!A220="","",Adherents!A220)</x:f>
      </x:c>
      <x:c r="B220" s="48" t="str">
        <x:f>IF(A220="","",Adherents!B220&amp;" "&amp;Adherents!C220)</x:f>
      </x:c>
      <x:c r="C220" s="48" t="str">
        <x:f>IF(A220="","",Adherents!M220)</x:f>
      </x:c>
      <x:c r="D220" s="150" t="str">
        <x:f>IF(A220="","",Adherents!L220)</x:f>
      </x:c>
      <x:c r="E220" s="48" t="str">
        <x:f>IF(A220="","",Adherents!P220)</x:f>
      </x:c>
      <x:c r="F220" s="150" t="str">
        <x:f>IF(D220="","",EDATE(D220,12))</x:f>
      </x:c>
      <x:c r="G220" s="48" t="str">
        <x:f>IF(F220="","",F220-TODAY())</x:f>
      </x:c>
      <x:c r="H220" s="48" t="str">
        <x:f>IF(A220="","",IF(G220&lt;0,"Expirée",IF(G220&lt;=30,"Urgente",IF(G220&lt;=60,"À anticiper","Normale"))))</x:f>
      </x:c>
      <x:c r="I220" s="48"/>
      <x:c r="J220" s="150"/>
      <x:c r="K220" s="48"/>
      <x:c r="L220" s="48"/>
      <x:c r="M220" s="150"/>
      <x:c r="N220" s="48"/>
      <x:c r="O220" s="48"/>
      <x:c r="P220" s="48"/>
      <x:c r="Q220" s="48"/>
      <x:c r="R220" s="48"/>
      <x:c r="S220" s="48"/>
      <x:c r="T220" s="48"/>
      <x:c r="U220" s="48"/>
      <x:c r="V220" s="48"/>
    </x:row>
    <x:row r="221">
      <x:c r="A221" s="48" t="str">
        <x:f>IF(Adherents!A221="","",Adherents!A221)</x:f>
      </x:c>
      <x:c r="B221" s="48" t="str">
        <x:f>IF(A221="","",Adherents!B221&amp;" "&amp;Adherents!C221)</x:f>
      </x:c>
      <x:c r="C221" s="48" t="str">
        <x:f>IF(A221="","",Adherents!M221)</x:f>
      </x:c>
      <x:c r="D221" s="150" t="str">
        <x:f>IF(A221="","",Adherents!L221)</x:f>
      </x:c>
      <x:c r="E221" s="48" t="str">
        <x:f>IF(A221="","",Adherents!P221)</x:f>
      </x:c>
      <x:c r="F221" s="150" t="str">
        <x:f>IF(D221="","",EDATE(D221,12))</x:f>
      </x:c>
      <x:c r="G221" s="48" t="str">
        <x:f>IF(F221="","",F221-TODAY())</x:f>
      </x:c>
      <x:c r="H221" s="48" t="str">
        <x:f>IF(A221="","",IF(G221&lt;0,"Expirée",IF(G221&lt;=30,"Urgente",IF(G221&lt;=60,"À anticiper","Normale"))))</x:f>
      </x:c>
      <x:c r="I221" s="48"/>
      <x:c r="J221" s="150"/>
      <x:c r="K221" s="48"/>
      <x:c r="L221" s="48"/>
      <x:c r="M221" s="150"/>
      <x:c r="N221" s="48"/>
      <x:c r="O221" s="48"/>
      <x:c r="P221" s="48"/>
      <x:c r="Q221" s="48"/>
      <x:c r="R221" s="48"/>
      <x:c r="S221" s="48"/>
      <x:c r="T221" s="48"/>
      <x:c r="U221" s="48"/>
      <x:c r="V221" s="48"/>
    </x:row>
    <x:row r="222">
      <x:c r="A222" s="48" t="str">
        <x:f>IF(Adherents!A222="","",Adherents!A222)</x:f>
      </x:c>
      <x:c r="B222" s="48" t="str">
        <x:f>IF(A222="","",Adherents!B222&amp;" "&amp;Adherents!C222)</x:f>
      </x:c>
      <x:c r="C222" s="48" t="str">
        <x:f>IF(A222="","",Adherents!M222)</x:f>
      </x:c>
      <x:c r="D222" s="150" t="str">
        <x:f>IF(A222="","",Adherents!L222)</x:f>
      </x:c>
      <x:c r="E222" s="48" t="str">
        <x:f>IF(A222="","",Adherents!P222)</x:f>
      </x:c>
      <x:c r="F222" s="150" t="str">
        <x:f>IF(D222="","",EDATE(D222,12))</x:f>
      </x:c>
      <x:c r="G222" s="48" t="str">
        <x:f>IF(F222="","",F222-TODAY())</x:f>
      </x:c>
      <x:c r="H222" s="48" t="str">
        <x:f>IF(A222="","",IF(G222&lt;0,"Expirée",IF(G222&lt;=30,"Urgente",IF(G222&lt;=60,"À anticiper","Normale"))))</x:f>
      </x:c>
      <x:c r="I222" s="48"/>
      <x:c r="J222" s="150"/>
      <x:c r="K222" s="48"/>
      <x:c r="L222" s="48"/>
      <x:c r="M222" s="150"/>
      <x:c r="N222" s="48"/>
      <x:c r="O222" s="48"/>
      <x:c r="P222" s="48"/>
      <x:c r="Q222" s="48"/>
      <x:c r="R222" s="48"/>
      <x:c r="S222" s="48"/>
      <x:c r="T222" s="48"/>
      <x:c r="U222" s="48"/>
      <x:c r="V222" s="48"/>
    </x:row>
    <x:row r="223">
      <x:c r="A223" s="48" t="str">
        <x:f>IF(Adherents!A223="","",Adherents!A223)</x:f>
      </x:c>
      <x:c r="B223" s="48" t="str">
        <x:f>IF(A223="","",Adherents!B223&amp;" "&amp;Adherents!C223)</x:f>
      </x:c>
      <x:c r="C223" s="48" t="str">
        <x:f>IF(A223="","",Adherents!M223)</x:f>
      </x:c>
      <x:c r="D223" s="150" t="str">
        <x:f>IF(A223="","",Adherents!L223)</x:f>
      </x:c>
      <x:c r="E223" s="48" t="str">
        <x:f>IF(A223="","",Adherents!P223)</x:f>
      </x:c>
      <x:c r="F223" s="150" t="str">
        <x:f>IF(D223="","",EDATE(D223,12))</x:f>
      </x:c>
      <x:c r="G223" s="48" t="str">
        <x:f>IF(F223="","",F223-TODAY())</x:f>
      </x:c>
      <x:c r="H223" s="48" t="str">
        <x:f>IF(A223="","",IF(G223&lt;0,"Expirée",IF(G223&lt;=30,"Urgente",IF(G223&lt;=60,"À anticiper","Normale"))))</x:f>
      </x:c>
      <x:c r="I223" s="48"/>
      <x:c r="J223" s="150"/>
      <x:c r="K223" s="48"/>
      <x:c r="L223" s="48"/>
      <x:c r="M223" s="150"/>
      <x:c r="N223" s="48"/>
      <x:c r="O223" s="48"/>
      <x:c r="P223" s="48"/>
      <x:c r="Q223" s="48"/>
      <x:c r="R223" s="48"/>
      <x:c r="S223" s="48"/>
      <x:c r="T223" s="48"/>
      <x:c r="U223" s="48"/>
      <x:c r="V223" s="48"/>
    </x:row>
    <x:row r="224">
      <x:c r="A224" s="48" t="str">
        <x:f>IF(Adherents!A224="","",Adherents!A224)</x:f>
      </x:c>
      <x:c r="B224" s="48" t="str">
        <x:f>IF(A224="","",Adherents!B224&amp;" "&amp;Adherents!C224)</x:f>
      </x:c>
      <x:c r="C224" s="48" t="str">
        <x:f>IF(A224="","",Adherents!M224)</x:f>
      </x:c>
      <x:c r="D224" s="150" t="str">
        <x:f>IF(A224="","",Adherents!L224)</x:f>
      </x:c>
      <x:c r="E224" s="48" t="str">
        <x:f>IF(A224="","",Adherents!P224)</x:f>
      </x:c>
      <x:c r="F224" s="150" t="str">
        <x:f>IF(D224="","",EDATE(D224,12))</x:f>
      </x:c>
      <x:c r="G224" s="48" t="str">
        <x:f>IF(F224="","",F224-TODAY())</x:f>
      </x:c>
      <x:c r="H224" s="48" t="str">
        <x:f>IF(A224="","",IF(G224&lt;0,"Expirée",IF(G224&lt;=30,"Urgente",IF(G224&lt;=60,"À anticiper","Normale"))))</x:f>
      </x:c>
      <x:c r="I224" s="48"/>
      <x:c r="J224" s="150"/>
      <x:c r="K224" s="48"/>
      <x:c r="L224" s="48"/>
      <x:c r="M224" s="150"/>
      <x:c r="N224" s="48"/>
      <x:c r="O224" s="48"/>
      <x:c r="P224" s="48"/>
      <x:c r="Q224" s="48"/>
      <x:c r="R224" s="48"/>
      <x:c r="S224" s="48"/>
      <x:c r="T224" s="48"/>
      <x:c r="U224" s="48"/>
      <x:c r="V224" s="48"/>
    </x:row>
    <x:row r="225">
      <x:c r="A225" s="48" t="str">
        <x:f>IF(Adherents!A225="","",Adherents!A225)</x:f>
      </x:c>
      <x:c r="B225" s="48" t="str">
        <x:f>IF(A225="","",Adherents!B225&amp;" "&amp;Adherents!C225)</x:f>
      </x:c>
      <x:c r="C225" s="48" t="str">
        <x:f>IF(A225="","",Adherents!M225)</x:f>
      </x:c>
      <x:c r="D225" s="150" t="str">
        <x:f>IF(A225="","",Adherents!L225)</x:f>
      </x:c>
      <x:c r="E225" s="48" t="str">
        <x:f>IF(A225="","",Adherents!P225)</x:f>
      </x:c>
      <x:c r="F225" s="150" t="str">
        <x:f>IF(D225="","",EDATE(D225,12))</x:f>
      </x:c>
      <x:c r="G225" s="48" t="str">
        <x:f>IF(F225="","",F225-TODAY())</x:f>
      </x:c>
      <x:c r="H225" s="48" t="str">
        <x:f>IF(A225="","",IF(G225&lt;0,"Expirée",IF(G225&lt;=30,"Urgente",IF(G225&lt;=60,"À anticiper","Normale"))))</x:f>
      </x:c>
      <x:c r="I225" s="48"/>
      <x:c r="J225" s="150"/>
      <x:c r="K225" s="48"/>
      <x:c r="L225" s="48"/>
      <x:c r="M225" s="150"/>
      <x:c r="N225" s="48"/>
      <x:c r="O225" s="48"/>
      <x:c r="P225" s="48"/>
      <x:c r="Q225" s="48"/>
      <x:c r="R225" s="48"/>
      <x:c r="S225" s="48"/>
      <x:c r="T225" s="48"/>
      <x:c r="U225" s="48"/>
      <x:c r="V225" s="48"/>
    </x:row>
    <x:row r="226">
      <x:c r="A226" s="48" t="str">
        <x:f>IF(Adherents!A226="","",Adherents!A226)</x:f>
      </x:c>
      <x:c r="B226" s="48" t="str">
        <x:f>IF(A226="","",Adherents!B226&amp;" "&amp;Adherents!C226)</x:f>
      </x:c>
      <x:c r="C226" s="48" t="str">
        <x:f>IF(A226="","",Adherents!M226)</x:f>
      </x:c>
      <x:c r="D226" s="150" t="str">
        <x:f>IF(A226="","",Adherents!L226)</x:f>
      </x:c>
      <x:c r="E226" s="48" t="str">
        <x:f>IF(A226="","",Adherents!P226)</x:f>
      </x:c>
      <x:c r="F226" s="150" t="str">
        <x:f>IF(D226="","",EDATE(D226,12))</x:f>
      </x:c>
      <x:c r="G226" s="48" t="str">
        <x:f>IF(F226="","",F226-TODAY())</x:f>
      </x:c>
      <x:c r="H226" s="48" t="str">
        <x:f>IF(A226="","",IF(G226&lt;0,"Expirée",IF(G226&lt;=30,"Urgente",IF(G226&lt;=60,"À anticiper","Normale"))))</x:f>
      </x:c>
      <x:c r="I226" s="48"/>
      <x:c r="J226" s="150"/>
      <x:c r="K226" s="48"/>
      <x:c r="L226" s="48"/>
      <x:c r="M226" s="150"/>
      <x:c r="N226" s="48"/>
      <x:c r="O226" s="48"/>
      <x:c r="P226" s="48"/>
      <x:c r="Q226" s="48"/>
      <x:c r="R226" s="48"/>
      <x:c r="S226" s="48"/>
      <x:c r="T226" s="48"/>
      <x:c r="U226" s="48"/>
      <x:c r="V226" s="48"/>
    </x:row>
    <x:row r="227">
      <x:c r="A227" s="48" t="str">
        <x:f>IF(Adherents!A227="","",Adherents!A227)</x:f>
      </x:c>
      <x:c r="B227" s="48" t="str">
        <x:f>IF(A227="","",Adherents!B227&amp;" "&amp;Adherents!C227)</x:f>
      </x:c>
      <x:c r="C227" s="48" t="str">
        <x:f>IF(A227="","",Adherents!M227)</x:f>
      </x:c>
      <x:c r="D227" s="150" t="str">
        <x:f>IF(A227="","",Adherents!L227)</x:f>
      </x:c>
      <x:c r="E227" s="48" t="str">
        <x:f>IF(A227="","",Adherents!P227)</x:f>
      </x:c>
      <x:c r="F227" s="150" t="str">
        <x:f>IF(D227="","",EDATE(D227,12))</x:f>
      </x:c>
      <x:c r="G227" s="48" t="str">
        <x:f>IF(F227="","",F227-TODAY())</x:f>
      </x:c>
      <x:c r="H227" s="48" t="str">
        <x:f>IF(A227="","",IF(G227&lt;0,"Expirée",IF(G227&lt;=30,"Urgente",IF(G227&lt;=60,"À anticiper","Normale"))))</x:f>
      </x:c>
      <x:c r="I227" s="48"/>
      <x:c r="J227" s="150"/>
      <x:c r="K227" s="48"/>
      <x:c r="L227" s="48"/>
      <x:c r="M227" s="150"/>
      <x:c r="N227" s="48"/>
      <x:c r="O227" s="48"/>
      <x:c r="P227" s="48"/>
      <x:c r="Q227" s="48"/>
      <x:c r="R227" s="48"/>
      <x:c r="S227" s="48"/>
      <x:c r="T227" s="48"/>
      <x:c r="U227" s="48"/>
      <x:c r="V227" s="48"/>
    </x:row>
    <x:row r="228">
      <x:c r="A228" s="48" t="str">
        <x:f>IF(Adherents!A228="","",Adherents!A228)</x:f>
      </x:c>
      <x:c r="B228" s="48" t="str">
        <x:f>IF(A228="","",Adherents!B228&amp;" "&amp;Adherents!C228)</x:f>
      </x:c>
      <x:c r="C228" s="48" t="str">
        <x:f>IF(A228="","",Adherents!M228)</x:f>
      </x:c>
      <x:c r="D228" s="150" t="str">
        <x:f>IF(A228="","",Adherents!L228)</x:f>
      </x:c>
      <x:c r="E228" s="48" t="str">
        <x:f>IF(A228="","",Adherents!P228)</x:f>
      </x:c>
      <x:c r="F228" s="150" t="str">
        <x:f>IF(D228="","",EDATE(D228,12))</x:f>
      </x:c>
      <x:c r="G228" s="48" t="str">
        <x:f>IF(F228="","",F228-TODAY())</x:f>
      </x:c>
      <x:c r="H228" s="48" t="str">
        <x:f>IF(A228="","",IF(G228&lt;0,"Expirée",IF(G228&lt;=30,"Urgente",IF(G228&lt;=60,"À anticiper","Normale"))))</x:f>
      </x:c>
      <x:c r="I228" s="48"/>
      <x:c r="J228" s="150"/>
      <x:c r="K228" s="48"/>
      <x:c r="L228" s="48"/>
      <x:c r="M228" s="150"/>
      <x:c r="N228" s="48"/>
      <x:c r="O228" s="48"/>
      <x:c r="P228" s="48"/>
      <x:c r="Q228" s="48"/>
      <x:c r="R228" s="48"/>
      <x:c r="S228" s="48"/>
      <x:c r="T228" s="48"/>
      <x:c r="U228" s="48"/>
      <x:c r="V228" s="48"/>
    </x:row>
    <x:row r="229">
      <x:c r="A229" s="48" t="str">
        <x:f>IF(Adherents!A229="","",Adherents!A229)</x:f>
      </x:c>
      <x:c r="B229" s="48" t="str">
        <x:f>IF(A229="","",Adherents!B229&amp;" "&amp;Adherents!C229)</x:f>
      </x:c>
      <x:c r="C229" s="48" t="str">
        <x:f>IF(A229="","",Adherents!M229)</x:f>
      </x:c>
      <x:c r="D229" s="150" t="str">
        <x:f>IF(A229="","",Adherents!L229)</x:f>
      </x:c>
      <x:c r="E229" s="48" t="str">
        <x:f>IF(A229="","",Adherents!P229)</x:f>
      </x:c>
      <x:c r="F229" s="150" t="str">
        <x:f>IF(D229="","",EDATE(D229,12))</x:f>
      </x:c>
      <x:c r="G229" s="48" t="str">
        <x:f>IF(F229="","",F229-TODAY())</x:f>
      </x:c>
      <x:c r="H229" s="48" t="str">
        <x:f>IF(A229="","",IF(G229&lt;0,"Expirée",IF(G229&lt;=30,"Urgente",IF(G229&lt;=60,"À anticiper","Normale"))))</x:f>
      </x:c>
      <x:c r="I229" s="48"/>
      <x:c r="J229" s="150"/>
      <x:c r="K229" s="48"/>
      <x:c r="L229" s="48"/>
      <x:c r="M229" s="150"/>
      <x:c r="N229" s="48"/>
      <x:c r="O229" s="48"/>
      <x:c r="P229" s="48"/>
      <x:c r="Q229" s="48"/>
      <x:c r="R229" s="48"/>
      <x:c r="S229" s="48"/>
      <x:c r="T229" s="48"/>
      <x:c r="U229" s="48"/>
      <x:c r="V229" s="48"/>
    </x:row>
    <x:row r="230">
      <x:c r="A230" s="48" t="str">
        <x:f>IF(Adherents!A230="","",Adherents!A230)</x:f>
      </x:c>
      <x:c r="B230" s="48" t="str">
        <x:f>IF(A230="","",Adherents!B230&amp;" "&amp;Adherents!C230)</x:f>
      </x:c>
      <x:c r="C230" s="48" t="str">
        <x:f>IF(A230="","",Adherents!M230)</x:f>
      </x:c>
      <x:c r="D230" s="150" t="str">
        <x:f>IF(A230="","",Adherents!L230)</x:f>
      </x:c>
      <x:c r="E230" s="48" t="str">
        <x:f>IF(A230="","",Adherents!P230)</x:f>
      </x:c>
      <x:c r="F230" s="150" t="str">
        <x:f>IF(D230="","",EDATE(D230,12))</x:f>
      </x:c>
      <x:c r="G230" s="48" t="str">
        <x:f>IF(F230="","",F230-TODAY())</x:f>
      </x:c>
      <x:c r="H230" s="48" t="str">
        <x:f>IF(A230="","",IF(G230&lt;0,"Expirée",IF(G230&lt;=30,"Urgente",IF(G230&lt;=60,"À anticiper","Normale"))))</x:f>
      </x:c>
      <x:c r="I230" s="48"/>
      <x:c r="J230" s="150"/>
      <x:c r="K230" s="48"/>
      <x:c r="L230" s="48"/>
      <x:c r="M230" s="150"/>
      <x:c r="N230" s="48"/>
      <x:c r="O230" s="48"/>
      <x:c r="P230" s="48"/>
      <x:c r="Q230" s="48"/>
      <x:c r="R230" s="48"/>
      <x:c r="S230" s="48"/>
      <x:c r="T230" s="48"/>
      <x:c r="U230" s="48"/>
      <x:c r="V230" s="48"/>
    </x:row>
    <x:row r="231">
      <x:c r="A231" s="48" t="str">
        <x:f>IF(Adherents!A231="","",Adherents!A231)</x:f>
      </x:c>
      <x:c r="B231" s="48" t="str">
        <x:f>IF(A231="","",Adherents!B231&amp;" "&amp;Adherents!C231)</x:f>
      </x:c>
      <x:c r="C231" s="48" t="str">
        <x:f>IF(A231="","",Adherents!M231)</x:f>
      </x:c>
      <x:c r="D231" s="150" t="str">
        <x:f>IF(A231="","",Adherents!L231)</x:f>
      </x:c>
      <x:c r="E231" s="48" t="str">
        <x:f>IF(A231="","",Adherents!P231)</x:f>
      </x:c>
      <x:c r="F231" s="150" t="str">
        <x:f>IF(D231="","",EDATE(D231,12))</x:f>
      </x:c>
      <x:c r="G231" s="48" t="str">
        <x:f>IF(F231="","",F231-TODAY())</x:f>
      </x:c>
      <x:c r="H231" s="48" t="str">
        <x:f>IF(A231="","",IF(G231&lt;0,"Expirée",IF(G231&lt;=30,"Urgente",IF(G231&lt;=60,"À anticiper","Normale"))))</x:f>
      </x:c>
      <x:c r="I231" s="48"/>
      <x:c r="J231" s="150"/>
      <x:c r="K231" s="48"/>
      <x:c r="L231" s="48"/>
      <x:c r="M231" s="150"/>
      <x:c r="N231" s="48"/>
      <x:c r="O231" s="48"/>
      <x:c r="P231" s="48"/>
      <x:c r="Q231" s="48"/>
      <x:c r="R231" s="48"/>
      <x:c r="S231" s="48"/>
      <x:c r="T231" s="48"/>
      <x:c r="U231" s="48"/>
      <x:c r="V231" s="48"/>
    </x:row>
    <x:row r="232">
      <x:c r="A232" s="48" t="str">
        <x:f>IF(Adherents!A232="","",Adherents!A232)</x:f>
      </x:c>
      <x:c r="B232" s="48" t="str">
        <x:f>IF(A232="","",Adherents!B232&amp;" "&amp;Adherents!C232)</x:f>
      </x:c>
      <x:c r="C232" s="48" t="str">
        <x:f>IF(A232="","",Adherents!M232)</x:f>
      </x:c>
      <x:c r="D232" s="150" t="str">
        <x:f>IF(A232="","",Adherents!L232)</x:f>
      </x:c>
      <x:c r="E232" s="48" t="str">
        <x:f>IF(A232="","",Adherents!P232)</x:f>
      </x:c>
      <x:c r="F232" s="150" t="str">
        <x:f>IF(D232="","",EDATE(D232,12))</x:f>
      </x:c>
      <x:c r="G232" s="48" t="str">
        <x:f>IF(F232="","",F232-TODAY())</x:f>
      </x:c>
      <x:c r="H232" s="48" t="str">
        <x:f>IF(A232="","",IF(G232&lt;0,"Expirée",IF(G232&lt;=30,"Urgente",IF(G232&lt;=60,"À anticiper","Normale"))))</x:f>
      </x:c>
      <x:c r="I232" s="48"/>
      <x:c r="J232" s="150"/>
      <x:c r="K232" s="48"/>
      <x:c r="L232" s="48"/>
      <x:c r="M232" s="150"/>
      <x:c r="N232" s="48"/>
      <x:c r="O232" s="48"/>
      <x:c r="P232" s="48"/>
      <x:c r="Q232" s="48"/>
      <x:c r="R232" s="48"/>
      <x:c r="S232" s="48"/>
      <x:c r="T232" s="48"/>
      <x:c r="U232" s="48"/>
      <x:c r="V232" s="48"/>
    </x:row>
    <x:row r="233">
      <x:c r="A233" s="48" t="str">
        <x:f>IF(Adherents!A233="","",Adherents!A233)</x:f>
      </x:c>
      <x:c r="B233" s="48" t="str">
        <x:f>IF(A233="","",Adherents!B233&amp;" "&amp;Adherents!C233)</x:f>
      </x:c>
      <x:c r="C233" s="48" t="str">
        <x:f>IF(A233="","",Adherents!M233)</x:f>
      </x:c>
      <x:c r="D233" s="150" t="str">
        <x:f>IF(A233="","",Adherents!L233)</x:f>
      </x:c>
      <x:c r="E233" s="48" t="str">
        <x:f>IF(A233="","",Adherents!P233)</x:f>
      </x:c>
      <x:c r="F233" s="150" t="str">
        <x:f>IF(D233="","",EDATE(D233,12))</x:f>
      </x:c>
      <x:c r="G233" s="48" t="str">
        <x:f>IF(F233="","",F233-TODAY())</x:f>
      </x:c>
      <x:c r="H233" s="48" t="str">
        <x:f>IF(A233="","",IF(G233&lt;0,"Expirée",IF(G233&lt;=30,"Urgente",IF(G233&lt;=60,"À anticiper","Normale"))))</x:f>
      </x:c>
      <x:c r="I233" s="48"/>
      <x:c r="J233" s="150"/>
      <x:c r="K233" s="48"/>
      <x:c r="L233" s="48"/>
      <x:c r="M233" s="150"/>
      <x:c r="N233" s="48"/>
      <x:c r="O233" s="48"/>
      <x:c r="P233" s="48"/>
      <x:c r="Q233" s="48"/>
      <x:c r="R233" s="48"/>
      <x:c r="S233" s="48"/>
      <x:c r="T233" s="48"/>
      <x:c r="U233" s="48"/>
      <x:c r="V233" s="48"/>
    </x:row>
    <x:row r="234">
      <x:c r="A234" s="48" t="str">
        <x:f>IF(Adherents!A234="","",Adherents!A234)</x:f>
      </x:c>
      <x:c r="B234" s="48" t="str">
        <x:f>IF(A234="","",Adherents!B234&amp;" "&amp;Adherents!C234)</x:f>
      </x:c>
      <x:c r="C234" s="48" t="str">
        <x:f>IF(A234="","",Adherents!M234)</x:f>
      </x:c>
      <x:c r="D234" s="150" t="str">
        <x:f>IF(A234="","",Adherents!L234)</x:f>
      </x:c>
      <x:c r="E234" s="48" t="str">
        <x:f>IF(A234="","",Adherents!P234)</x:f>
      </x:c>
      <x:c r="F234" s="150" t="str">
        <x:f>IF(D234="","",EDATE(D234,12))</x:f>
      </x:c>
      <x:c r="G234" s="48" t="str">
        <x:f>IF(F234="","",F234-TODAY())</x:f>
      </x:c>
      <x:c r="H234" s="48" t="str">
        <x:f>IF(A234="","",IF(G234&lt;0,"Expirée",IF(G234&lt;=30,"Urgente",IF(G234&lt;=60,"À anticiper","Normale"))))</x:f>
      </x:c>
      <x:c r="I234" s="48"/>
      <x:c r="J234" s="150"/>
      <x:c r="K234" s="48"/>
      <x:c r="L234" s="48"/>
      <x:c r="M234" s="150"/>
      <x:c r="N234" s="48"/>
      <x:c r="O234" s="48"/>
      <x:c r="P234" s="48"/>
      <x:c r="Q234" s="48"/>
      <x:c r="R234" s="48"/>
      <x:c r="S234" s="48"/>
      <x:c r="T234" s="48"/>
      <x:c r="U234" s="48"/>
      <x:c r="V234" s="48"/>
    </x:row>
    <x:row r="235">
      <x:c r="A235" s="48" t="str">
        <x:f>IF(Adherents!A235="","",Adherents!A235)</x:f>
      </x:c>
      <x:c r="B235" s="48" t="str">
        <x:f>IF(A235="","",Adherents!B235&amp;" "&amp;Adherents!C235)</x:f>
      </x:c>
      <x:c r="C235" s="48" t="str">
        <x:f>IF(A235="","",Adherents!M235)</x:f>
      </x:c>
      <x:c r="D235" s="150" t="str">
        <x:f>IF(A235="","",Adherents!L235)</x:f>
      </x:c>
      <x:c r="E235" s="48" t="str">
        <x:f>IF(A235="","",Adherents!P235)</x:f>
      </x:c>
      <x:c r="F235" s="150" t="str">
        <x:f>IF(D235="","",EDATE(D235,12))</x:f>
      </x:c>
      <x:c r="G235" s="48" t="str">
        <x:f>IF(F235="","",F235-TODAY())</x:f>
      </x:c>
      <x:c r="H235" s="48" t="str">
        <x:f>IF(A235="","",IF(G235&lt;0,"Expirée",IF(G235&lt;=30,"Urgente",IF(G235&lt;=60,"À anticiper","Normale"))))</x:f>
      </x:c>
      <x:c r="I235" s="48"/>
      <x:c r="J235" s="150"/>
      <x:c r="K235" s="48"/>
      <x:c r="L235" s="48"/>
      <x:c r="M235" s="150"/>
      <x:c r="N235" s="48"/>
      <x:c r="O235" s="48"/>
      <x:c r="P235" s="48"/>
      <x:c r="Q235" s="48"/>
      <x:c r="R235" s="48"/>
      <x:c r="S235" s="48"/>
      <x:c r="T235" s="48"/>
      <x:c r="U235" s="48"/>
      <x:c r="V235" s="48"/>
    </x:row>
    <x:row r="236">
      <x:c r="A236" s="48" t="str">
        <x:f>IF(Adherents!A236="","",Adherents!A236)</x:f>
      </x:c>
      <x:c r="B236" s="48" t="str">
        <x:f>IF(A236="","",Adherents!B236&amp;" "&amp;Adherents!C236)</x:f>
      </x:c>
      <x:c r="C236" s="48" t="str">
        <x:f>IF(A236="","",Adherents!M236)</x:f>
      </x:c>
      <x:c r="D236" s="150" t="str">
        <x:f>IF(A236="","",Adherents!L236)</x:f>
      </x:c>
      <x:c r="E236" s="48" t="str">
        <x:f>IF(A236="","",Adherents!P236)</x:f>
      </x:c>
      <x:c r="F236" s="150" t="str">
        <x:f>IF(D236="","",EDATE(D236,12))</x:f>
      </x:c>
      <x:c r="G236" s="48" t="str">
        <x:f>IF(F236="","",F236-TODAY())</x:f>
      </x:c>
      <x:c r="H236" s="48" t="str">
        <x:f>IF(A236="","",IF(G236&lt;0,"Expirée",IF(G236&lt;=30,"Urgente",IF(G236&lt;=60,"À anticiper","Normale"))))</x:f>
      </x:c>
      <x:c r="I236" s="48"/>
      <x:c r="J236" s="150"/>
      <x:c r="K236" s="48"/>
      <x:c r="L236" s="48"/>
      <x:c r="M236" s="150"/>
      <x:c r="N236" s="48"/>
      <x:c r="O236" s="48"/>
      <x:c r="P236" s="48"/>
      <x:c r="Q236" s="48"/>
      <x:c r="R236" s="48"/>
      <x:c r="S236" s="48"/>
      <x:c r="T236" s="48"/>
      <x:c r="U236" s="48"/>
      <x:c r="V236" s="48"/>
    </x:row>
    <x:row r="237">
      <x:c r="A237" s="48" t="str">
        <x:f>IF(Adherents!A237="","",Adherents!A237)</x:f>
      </x:c>
      <x:c r="B237" s="48" t="str">
        <x:f>IF(A237="","",Adherents!B237&amp;" "&amp;Adherents!C237)</x:f>
      </x:c>
      <x:c r="C237" s="48" t="str">
        <x:f>IF(A237="","",Adherents!M237)</x:f>
      </x:c>
      <x:c r="D237" s="150" t="str">
        <x:f>IF(A237="","",Adherents!L237)</x:f>
      </x:c>
      <x:c r="E237" s="48" t="str">
        <x:f>IF(A237="","",Adherents!P237)</x:f>
      </x:c>
      <x:c r="F237" s="150" t="str">
        <x:f>IF(D237="","",EDATE(D237,12))</x:f>
      </x:c>
      <x:c r="G237" s="48" t="str">
        <x:f>IF(F237="","",F237-TODAY())</x:f>
      </x:c>
      <x:c r="H237" s="48" t="str">
        <x:f>IF(A237="","",IF(G237&lt;0,"Expirée",IF(G237&lt;=30,"Urgente",IF(G237&lt;=60,"À anticiper","Normale"))))</x:f>
      </x:c>
      <x:c r="I237" s="48"/>
      <x:c r="J237" s="150"/>
      <x:c r="K237" s="48"/>
      <x:c r="L237" s="48"/>
      <x:c r="M237" s="150"/>
      <x:c r="N237" s="48"/>
      <x:c r="O237" s="48"/>
      <x:c r="P237" s="48"/>
      <x:c r="Q237" s="48"/>
      <x:c r="R237" s="48"/>
      <x:c r="S237" s="48"/>
      <x:c r="T237" s="48"/>
      <x:c r="U237" s="48"/>
      <x:c r="V237" s="48"/>
    </x:row>
    <x:row r="238">
      <x:c r="A238" s="48" t="str">
        <x:f>IF(Adherents!A238="","",Adherents!A238)</x:f>
      </x:c>
      <x:c r="B238" s="48" t="str">
        <x:f>IF(A238="","",Adherents!B238&amp;" "&amp;Adherents!C238)</x:f>
      </x:c>
      <x:c r="C238" s="48" t="str">
        <x:f>IF(A238="","",Adherents!M238)</x:f>
      </x:c>
      <x:c r="D238" s="150" t="str">
        <x:f>IF(A238="","",Adherents!L238)</x:f>
      </x:c>
      <x:c r="E238" s="48" t="str">
        <x:f>IF(A238="","",Adherents!P238)</x:f>
      </x:c>
      <x:c r="F238" s="150" t="str">
        <x:f>IF(D238="","",EDATE(D238,12))</x:f>
      </x:c>
      <x:c r="G238" s="48" t="str">
        <x:f>IF(F238="","",F238-TODAY())</x:f>
      </x:c>
      <x:c r="H238" s="48" t="str">
        <x:f>IF(A238="","",IF(G238&lt;0,"Expirée",IF(G238&lt;=30,"Urgente",IF(G238&lt;=60,"À anticiper","Normale"))))</x:f>
      </x:c>
      <x:c r="I238" s="48"/>
      <x:c r="J238" s="150"/>
      <x:c r="K238" s="48"/>
      <x:c r="L238" s="48"/>
      <x:c r="M238" s="150"/>
      <x:c r="N238" s="48"/>
      <x:c r="O238" s="48"/>
      <x:c r="P238" s="48"/>
      <x:c r="Q238" s="48"/>
      <x:c r="R238" s="48"/>
      <x:c r="S238" s="48"/>
      <x:c r="T238" s="48"/>
      <x:c r="U238" s="48"/>
      <x:c r="V238" s="48"/>
    </x:row>
    <x:row r="239">
      <x:c r="A239" s="48" t="str">
        <x:f>IF(Adherents!A239="","",Adherents!A239)</x:f>
      </x:c>
      <x:c r="B239" s="48" t="str">
        <x:f>IF(A239="","",Adherents!B239&amp;" "&amp;Adherents!C239)</x:f>
      </x:c>
      <x:c r="C239" s="48" t="str">
        <x:f>IF(A239="","",Adherents!M239)</x:f>
      </x:c>
      <x:c r="D239" s="150" t="str">
        <x:f>IF(A239="","",Adherents!L239)</x:f>
      </x:c>
      <x:c r="E239" s="48" t="str">
        <x:f>IF(A239="","",Adherents!P239)</x:f>
      </x:c>
      <x:c r="F239" s="150" t="str">
        <x:f>IF(D239="","",EDATE(D239,12))</x:f>
      </x:c>
      <x:c r="G239" s="48" t="str">
        <x:f>IF(F239="","",F239-TODAY())</x:f>
      </x:c>
      <x:c r="H239" s="48" t="str">
        <x:f>IF(A239="","",IF(G239&lt;0,"Expirée",IF(G239&lt;=30,"Urgente",IF(G239&lt;=60,"À anticiper","Normale"))))</x:f>
      </x:c>
      <x:c r="I239" s="48"/>
      <x:c r="J239" s="150"/>
      <x:c r="K239" s="48"/>
      <x:c r="L239" s="48"/>
      <x:c r="M239" s="150"/>
      <x:c r="N239" s="48"/>
      <x:c r="O239" s="48"/>
      <x:c r="P239" s="48"/>
      <x:c r="Q239" s="48"/>
      <x:c r="R239" s="48"/>
      <x:c r="S239" s="48"/>
      <x:c r="T239" s="48"/>
      <x:c r="U239" s="48"/>
      <x:c r="V239" s="48"/>
    </x:row>
    <x:row r="240">
      <x:c r="A240" s="48" t="str">
        <x:f>IF(Adherents!A240="","",Adherents!A240)</x:f>
      </x:c>
      <x:c r="B240" s="48" t="str">
        <x:f>IF(A240="","",Adherents!B240&amp;" "&amp;Adherents!C240)</x:f>
      </x:c>
      <x:c r="C240" s="48" t="str">
        <x:f>IF(A240="","",Adherents!M240)</x:f>
      </x:c>
      <x:c r="D240" s="150" t="str">
        <x:f>IF(A240="","",Adherents!L240)</x:f>
      </x:c>
      <x:c r="E240" s="48" t="str">
        <x:f>IF(A240="","",Adherents!P240)</x:f>
      </x:c>
      <x:c r="F240" s="150" t="str">
        <x:f>IF(D240="","",EDATE(D240,12))</x:f>
      </x:c>
      <x:c r="G240" s="48" t="str">
        <x:f>IF(F240="","",F240-TODAY())</x:f>
      </x:c>
      <x:c r="H240" s="48" t="str">
        <x:f>IF(A240="","",IF(G240&lt;0,"Expirée",IF(G240&lt;=30,"Urgente",IF(G240&lt;=60,"À anticiper","Normale"))))</x:f>
      </x:c>
      <x:c r="I240" s="48"/>
      <x:c r="J240" s="150"/>
      <x:c r="K240" s="48"/>
      <x:c r="L240" s="48"/>
      <x:c r="M240" s="150"/>
      <x:c r="N240" s="48"/>
      <x:c r="O240" s="48"/>
      <x:c r="P240" s="48"/>
      <x:c r="Q240" s="48"/>
      <x:c r="R240" s="48"/>
      <x:c r="S240" s="48"/>
      <x:c r="T240" s="48"/>
      <x:c r="U240" s="48"/>
      <x:c r="V240" s="48"/>
    </x:row>
    <x:row r="241">
      <x:c r="A241" s="48" t="str">
        <x:f>IF(Adherents!A241="","",Adherents!A241)</x:f>
      </x:c>
      <x:c r="B241" s="48" t="str">
        <x:f>IF(A241="","",Adherents!B241&amp;" "&amp;Adherents!C241)</x:f>
      </x:c>
      <x:c r="C241" s="48" t="str">
        <x:f>IF(A241="","",Adherents!M241)</x:f>
      </x:c>
      <x:c r="D241" s="150" t="str">
        <x:f>IF(A241="","",Adherents!L241)</x:f>
      </x:c>
      <x:c r="E241" s="48" t="str">
        <x:f>IF(A241="","",Adherents!P241)</x:f>
      </x:c>
      <x:c r="F241" s="150" t="str">
        <x:f>IF(D241="","",EDATE(D241,12))</x:f>
      </x:c>
      <x:c r="G241" s="48" t="str">
        <x:f>IF(F241="","",F241-TODAY())</x:f>
      </x:c>
      <x:c r="H241" s="48" t="str">
        <x:f>IF(A241="","",IF(G241&lt;0,"Expirée",IF(G241&lt;=30,"Urgente",IF(G241&lt;=60,"À anticiper","Normale"))))</x:f>
      </x:c>
      <x:c r="I241" s="48"/>
      <x:c r="J241" s="150"/>
      <x:c r="K241" s="48"/>
      <x:c r="L241" s="48"/>
      <x:c r="M241" s="150"/>
      <x:c r="N241" s="48"/>
      <x:c r="O241" s="48"/>
      <x:c r="P241" s="48"/>
      <x:c r="Q241" s="48"/>
      <x:c r="R241" s="48"/>
      <x:c r="S241" s="48"/>
      <x:c r="T241" s="48"/>
      <x:c r="U241" s="48"/>
      <x:c r="V241" s="48"/>
    </x:row>
    <x:row r="242">
      <x:c r="A242" s="48" t="str">
        <x:f>IF(Adherents!A242="","",Adherents!A242)</x:f>
      </x:c>
      <x:c r="B242" s="48" t="str">
        <x:f>IF(A242="","",Adherents!B242&amp;" "&amp;Adherents!C242)</x:f>
      </x:c>
      <x:c r="C242" s="48" t="str">
        <x:f>IF(A242="","",Adherents!M242)</x:f>
      </x:c>
      <x:c r="D242" s="150" t="str">
        <x:f>IF(A242="","",Adherents!L242)</x:f>
      </x:c>
      <x:c r="E242" s="48" t="str">
        <x:f>IF(A242="","",Adherents!P242)</x:f>
      </x:c>
      <x:c r="F242" s="150" t="str">
        <x:f>IF(D242="","",EDATE(D242,12))</x:f>
      </x:c>
      <x:c r="G242" s="48" t="str">
        <x:f>IF(F242="","",F242-TODAY())</x:f>
      </x:c>
      <x:c r="H242" s="48" t="str">
        <x:f>IF(A242="","",IF(G242&lt;0,"Expirée",IF(G242&lt;=30,"Urgente",IF(G242&lt;=60,"À anticiper","Normale"))))</x:f>
      </x:c>
      <x:c r="I242" s="48"/>
      <x:c r="J242" s="150"/>
      <x:c r="K242" s="48"/>
      <x:c r="L242" s="48"/>
      <x:c r="M242" s="150"/>
      <x:c r="N242" s="48"/>
      <x:c r="O242" s="48"/>
      <x:c r="P242" s="48"/>
      <x:c r="Q242" s="48"/>
      <x:c r="R242" s="48"/>
      <x:c r="S242" s="48"/>
      <x:c r="T242" s="48"/>
      <x:c r="U242" s="48"/>
      <x:c r="V242" s="48"/>
    </x:row>
    <x:row r="243">
      <x:c r="A243" s="48" t="str">
        <x:f>IF(Adherents!A243="","",Adherents!A243)</x:f>
      </x:c>
      <x:c r="B243" s="48" t="str">
        <x:f>IF(A243="","",Adherents!B243&amp;" "&amp;Adherents!C243)</x:f>
      </x:c>
      <x:c r="C243" s="48" t="str">
        <x:f>IF(A243="","",Adherents!M243)</x:f>
      </x:c>
      <x:c r="D243" s="150" t="str">
        <x:f>IF(A243="","",Adherents!L243)</x:f>
      </x:c>
      <x:c r="E243" s="48" t="str">
        <x:f>IF(A243="","",Adherents!P243)</x:f>
      </x:c>
      <x:c r="F243" s="150" t="str">
        <x:f>IF(D243="","",EDATE(D243,12))</x:f>
      </x:c>
      <x:c r="G243" s="48" t="str">
        <x:f>IF(F243="","",F243-TODAY())</x:f>
      </x:c>
      <x:c r="H243" s="48" t="str">
        <x:f>IF(A243="","",IF(G243&lt;0,"Expirée",IF(G243&lt;=30,"Urgente",IF(G243&lt;=60,"À anticiper","Normale"))))</x:f>
      </x:c>
      <x:c r="I243" s="48"/>
      <x:c r="J243" s="150"/>
      <x:c r="K243" s="48"/>
      <x:c r="L243" s="48"/>
      <x:c r="M243" s="150"/>
      <x:c r="N243" s="48"/>
      <x:c r="O243" s="48"/>
      <x:c r="P243" s="48"/>
      <x:c r="Q243" s="48"/>
      <x:c r="R243" s="48"/>
      <x:c r="S243" s="48"/>
      <x:c r="T243" s="48"/>
      <x:c r="U243" s="48"/>
      <x:c r="V243" s="48"/>
    </x:row>
    <x:row r="244">
      <x:c r="A244" s="48" t="str">
        <x:f>IF(Adherents!A244="","",Adherents!A244)</x:f>
      </x:c>
      <x:c r="B244" s="48" t="str">
        <x:f>IF(A244="","",Adherents!B244&amp;" "&amp;Adherents!C244)</x:f>
      </x:c>
      <x:c r="C244" s="48" t="str">
        <x:f>IF(A244="","",Adherents!M244)</x:f>
      </x:c>
      <x:c r="D244" s="150" t="str">
        <x:f>IF(A244="","",Adherents!L244)</x:f>
      </x:c>
      <x:c r="E244" s="48" t="str">
        <x:f>IF(A244="","",Adherents!P244)</x:f>
      </x:c>
      <x:c r="F244" s="150" t="str">
        <x:f>IF(D244="","",EDATE(D244,12))</x:f>
      </x:c>
      <x:c r="G244" s="48" t="str">
        <x:f>IF(F244="","",F244-TODAY())</x:f>
      </x:c>
      <x:c r="H244" s="48" t="str">
        <x:f>IF(A244="","",IF(G244&lt;0,"Expirée",IF(G244&lt;=30,"Urgente",IF(G244&lt;=60,"À anticiper","Normale"))))</x:f>
      </x:c>
      <x:c r="I244" s="48"/>
      <x:c r="J244" s="150"/>
      <x:c r="K244" s="48"/>
      <x:c r="L244" s="48"/>
      <x:c r="M244" s="150"/>
      <x:c r="N244" s="48"/>
      <x:c r="O244" s="48"/>
      <x:c r="P244" s="48"/>
      <x:c r="Q244" s="48"/>
      <x:c r="R244" s="48"/>
      <x:c r="S244" s="48"/>
      <x:c r="T244" s="48"/>
      <x:c r="U244" s="48"/>
      <x:c r="V244" s="48"/>
    </x:row>
    <x:row r="245">
      <x:c r="A245" s="48" t="str">
        <x:f>IF(Adherents!A245="","",Adherents!A245)</x:f>
      </x:c>
      <x:c r="B245" s="48" t="str">
        <x:f>IF(A245="","",Adherents!B245&amp;" "&amp;Adherents!C245)</x:f>
      </x:c>
      <x:c r="C245" s="48" t="str">
        <x:f>IF(A245="","",Adherents!M245)</x:f>
      </x:c>
      <x:c r="D245" s="150" t="str">
        <x:f>IF(A245="","",Adherents!L245)</x:f>
      </x:c>
      <x:c r="E245" s="48" t="str">
        <x:f>IF(A245="","",Adherents!P245)</x:f>
      </x:c>
      <x:c r="F245" s="150" t="str">
        <x:f>IF(D245="","",EDATE(D245,12))</x:f>
      </x:c>
      <x:c r="G245" s="48" t="str">
        <x:f>IF(F245="","",F245-TODAY())</x:f>
      </x:c>
      <x:c r="H245" s="48" t="str">
        <x:f>IF(A245="","",IF(G245&lt;0,"Expirée",IF(G245&lt;=30,"Urgente",IF(G245&lt;=60,"À anticiper","Normale"))))</x:f>
      </x:c>
      <x:c r="I245" s="48"/>
      <x:c r="J245" s="150"/>
      <x:c r="K245" s="48"/>
      <x:c r="L245" s="48"/>
      <x:c r="M245" s="150"/>
      <x:c r="N245" s="48"/>
      <x:c r="O245" s="48"/>
      <x:c r="P245" s="48"/>
      <x:c r="Q245" s="48"/>
      <x:c r="R245" s="48"/>
      <x:c r="S245" s="48"/>
      <x:c r="T245" s="48"/>
      <x:c r="U245" s="48"/>
      <x:c r="V245" s="48"/>
    </x:row>
    <x:row r="246">
      <x:c r="A246" s="48" t="str">
        <x:f>IF(Adherents!A246="","",Adherents!A246)</x:f>
      </x:c>
      <x:c r="B246" s="48" t="str">
        <x:f>IF(A246="","",Adherents!B246&amp;" "&amp;Adherents!C246)</x:f>
      </x:c>
      <x:c r="C246" s="48" t="str">
        <x:f>IF(A246="","",Adherents!M246)</x:f>
      </x:c>
      <x:c r="D246" s="150" t="str">
        <x:f>IF(A246="","",Adherents!L246)</x:f>
      </x:c>
      <x:c r="E246" s="48" t="str">
        <x:f>IF(A246="","",Adherents!P246)</x:f>
      </x:c>
      <x:c r="F246" s="150" t="str">
        <x:f>IF(D246="","",EDATE(D246,12))</x:f>
      </x:c>
      <x:c r="G246" s="48" t="str">
        <x:f>IF(F246="","",F246-TODAY())</x:f>
      </x:c>
      <x:c r="H246" s="48" t="str">
        <x:f>IF(A246="","",IF(G246&lt;0,"Expirée",IF(G246&lt;=30,"Urgente",IF(G246&lt;=60,"À anticiper","Normale"))))</x:f>
      </x:c>
      <x:c r="I246" s="48"/>
      <x:c r="J246" s="150"/>
      <x:c r="K246" s="48"/>
      <x:c r="L246" s="48"/>
      <x:c r="M246" s="150"/>
      <x:c r="N246" s="48"/>
      <x:c r="O246" s="48"/>
      <x:c r="P246" s="48"/>
      <x:c r="Q246" s="48"/>
      <x:c r="R246" s="48"/>
      <x:c r="S246" s="48"/>
      <x:c r="T246" s="48"/>
      <x:c r="U246" s="48"/>
      <x:c r="V246" s="48"/>
    </x:row>
    <x:row r="247">
      <x:c r="A247" s="48" t="str">
        <x:f>IF(Adherents!A247="","",Adherents!A247)</x:f>
      </x:c>
      <x:c r="B247" s="48" t="str">
        <x:f>IF(A247="","",Adherents!B247&amp;" "&amp;Adherents!C247)</x:f>
      </x:c>
      <x:c r="C247" s="48" t="str">
        <x:f>IF(A247="","",Adherents!M247)</x:f>
      </x:c>
      <x:c r="D247" s="150" t="str">
        <x:f>IF(A247="","",Adherents!L247)</x:f>
      </x:c>
      <x:c r="E247" s="48" t="str">
        <x:f>IF(A247="","",Adherents!P247)</x:f>
      </x:c>
      <x:c r="F247" s="150" t="str">
        <x:f>IF(D247="","",EDATE(D247,12))</x:f>
      </x:c>
      <x:c r="G247" s="48" t="str">
        <x:f>IF(F247="","",F247-TODAY())</x:f>
      </x:c>
      <x:c r="H247" s="48" t="str">
        <x:f>IF(A247="","",IF(G247&lt;0,"Expirée",IF(G247&lt;=30,"Urgente",IF(G247&lt;=60,"À anticiper","Normale"))))</x:f>
      </x:c>
      <x:c r="I247" s="48"/>
      <x:c r="J247" s="150"/>
      <x:c r="K247" s="48"/>
      <x:c r="L247" s="48"/>
      <x:c r="M247" s="150"/>
      <x:c r="N247" s="48"/>
      <x:c r="O247" s="48"/>
      <x:c r="P247" s="48"/>
      <x:c r="Q247" s="48"/>
      <x:c r="R247" s="48"/>
      <x:c r="S247" s="48"/>
      <x:c r="T247" s="48"/>
      <x:c r="U247" s="48"/>
      <x:c r="V247" s="48"/>
    </x:row>
    <x:row r="248">
      <x:c r="A248" s="48" t="str">
        <x:f>IF(Adherents!A248="","",Adherents!A248)</x:f>
      </x:c>
      <x:c r="B248" s="48" t="str">
        <x:f>IF(A248="","",Adherents!B248&amp;" "&amp;Adherents!C248)</x:f>
      </x:c>
      <x:c r="C248" s="48" t="str">
        <x:f>IF(A248="","",Adherents!M248)</x:f>
      </x:c>
      <x:c r="D248" s="150" t="str">
        <x:f>IF(A248="","",Adherents!L248)</x:f>
      </x:c>
      <x:c r="E248" s="48" t="str">
        <x:f>IF(A248="","",Adherents!P248)</x:f>
      </x:c>
      <x:c r="F248" s="150" t="str">
        <x:f>IF(D248="","",EDATE(D248,12))</x:f>
      </x:c>
      <x:c r="G248" s="48" t="str">
        <x:f>IF(F248="","",F248-TODAY())</x:f>
      </x:c>
      <x:c r="H248" s="48" t="str">
        <x:f>IF(A248="","",IF(G248&lt;0,"Expirée",IF(G248&lt;=30,"Urgente",IF(G248&lt;=60,"À anticiper","Normale"))))</x:f>
      </x:c>
      <x:c r="I248" s="48"/>
      <x:c r="J248" s="150"/>
      <x:c r="K248" s="48"/>
      <x:c r="L248" s="48"/>
      <x:c r="M248" s="150"/>
      <x:c r="N248" s="48"/>
      <x:c r="O248" s="48"/>
      <x:c r="P248" s="48"/>
      <x:c r="Q248" s="48"/>
      <x:c r="R248" s="48"/>
      <x:c r="S248" s="48"/>
      <x:c r="T248" s="48"/>
      <x:c r="U248" s="48"/>
      <x:c r="V248" s="48"/>
    </x:row>
    <x:row r="249">
      <x:c r="A249" s="48" t="str">
        <x:f>IF(Adherents!A249="","",Adherents!A249)</x:f>
      </x:c>
      <x:c r="B249" s="48" t="str">
        <x:f>IF(A249="","",Adherents!B249&amp;" "&amp;Adherents!C249)</x:f>
      </x:c>
      <x:c r="C249" s="48" t="str">
        <x:f>IF(A249="","",Adherents!M249)</x:f>
      </x:c>
      <x:c r="D249" s="150" t="str">
        <x:f>IF(A249="","",Adherents!L249)</x:f>
      </x:c>
      <x:c r="E249" s="48" t="str">
        <x:f>IF(A249="","",Adherents!P249)</x:f>
      </x:c>
      <x:c r="F249" s="150" t="str">
        <x:f>IF(D249="","",EDATE(D249,12))</x:f>
      </x:c>
      <x:c r="G249" s="48" t="str">
        <x:f>IF(F249="","",F249-TODAY())</x:f>
      </x:c>
      <x:c r="H249" s="48" t="str">
        <x:f>IF(A249="","",IF(G249&lt;0,"Expirée",IF(G249&lt;=30,"Urgente",IF(G249&lt;=60,"À anticiper","Normale"))))</x:f>
      </x:c>
      <x:c r="I249" s="48"/>
      <x:c r="J249" s="150"/>
      <x:c r="K249" s="48"/>
      <x:c r="L249" s="48"/>
      <x:c r="M249" s="150"/>
      <x:c r="N249" s="48"/>
      <x:c r="O249" s="48"/>
      <x:c r="P249" s="48"/>
      <x:c r="Q249" s="48"/>
      <x:c r="R249" s="48"/>
      <x:c r="S249" s="48"/>
      <x:c r="T249" s="48"/>
      <x:c r="U249" s="48"/>
      <x:c r="V249" s="48"/>
    </x:row>
    <x:row r="250">
      <x:c r="A250" s="48" t="str">
        <x:f>IF(Adherents!A250="","",Adherents!A250)</x:f>
      </x:c>
      <x:c r="B250" s="48" t="str">
        <x:f>IF(A250="","",Adherents!B250&amp;" "&amp;Adherents!C250)</x:f>
      </x:c>
      <x:c r="C250" s="48" t="str">
        <x:f>IF(A250="","",Adherents!M250)</x:f>
      </x:c>
      <x:c r="D250" s="150" t="str">
        <x:f>IF(A250="","",Adherents!L250)</x:f>
      </x:c>
      <x:c r="E250" s="48" t="str">
        <x:f>IF(A250="","",Adherents!P250)</x:f>
      </x:c>
      <x:c r="F250" s="150" t="str">
        <x:f>IF(D250="","",EDATE(D250,12))</x:f>
      </x:c>
      <x:c r="G250" s="48" t="str">
        <x:f>IF(F250="","",F250-TODAY())</x:f>
      </x:c>
      <x:c r="H250" s="48" t="str">
        <x:f>IF(A250="","",IF(G250&lt;0,"Expirée",IF(G250&lt;=30,"Urgente",IF(G250&lt;=60,"À anticiper","Normale"))))</x:f>
      </x:c>
      <x:c r="I250" s="48"/>
      <x:c r="J250" s="150"/>
      <x:c r="K250" s="48"/>
      <x:c r="L250" s="48"/>
      <x:c r="M250" s="150"/>
      <x:c r="N250" s="48"/>
      <x:c r="O250" s="48"/>
      <x:c r="P250" s="48"/>
      <x:c r="Q250" s="48"/>
      <x:c r="R250" s="48"/>
      <x:c r="S250" s="48"/>
      <x:c r="T250" s="48"/>
      <x:c r="U250" s="48"/>
      <x:c r="V250" s="48"/>
    </x:row>
    <x:row r="251">
      <x:c r="A251" s="48" t="str">
        <x:f>IF(Adherents!A251="","",Adherents!A251)</x:f>
      </x:c>
      <x:c r="B251" s="48" t="str">
        <x:f>IF(A251="","",Adherents!B251&amp;" "&amp;Adherents!C251)</x:f>
      </x:c>
      <x:c r="C251" s="48" t="str">
        <x:f>IF(A251="","",Adherents!M251)</x:f>
      </x:c>
      <x:c r="D251" s="150" t="str">
        <x:f>IF(A251="","",Adherents!L251)</x:f>
      </x:c>
      <x:c r="E251" s="48" t="str">
        <x:f>IF(A251="","",Adherents!P251)</x:f>
      </x:c>
      <x:c r="F251" s="150" t="str">
        <x:f>IF(D251="","",EDATE(D251,12))</x:f>
      </x:c>
      <x:c r="G251" s="48" t="str">
        <x:f>IF(F251="","",F251-TODAY())</x:f>
      </x:c>
      <x:c r="H251" s="48" t="str">
        <x:f>IF(A251="","",IF(G251&lt;0,"Expirée",IF(G251&lt;=30,"Urgente",IF(G251&lt;=60,"À anticiper","Normale"))))</x:f>
      </x:c>
      <x:c r="I251" s="48"/>
      <x:c r="J251" s="150"/>
      <x:c r="K251" s="48"/>
      <x:c r="L251" s="48"/>
      <x:c r="M251" s="150"/>
      <x:c r="N251" s="48"/>
      <x:c r="O251" s="48"/>
      <x:c r="P251" s="48"/>
      <x:c r="Q251" s="48"/>
      <x:c r="R251" s="48"/>
      <x:c r="S251" s="48"/>
      <x:c r="T251" s="48"/>
      <x:c r="U251" s="48"/>
      <x:c r="V251" s="48"/>
    </x:row>
    <x:row r="252">
      <x:c r="A252" s="48" t="str">
        <x:f>IF(Adherents!A252="","",Adherents!A252)</x:f>
      </x:c>
      <x:c r="B252" s="48" t="str">
        <x:f>IF(A252="","",Adherents!B252&amp;" "&amp;Adherents!C252)</x:f>
      </x:c>
      <x:c r="C252" s="48" t="str">
        <x:f>IF(A252="","",Adherents!M252)</x:f>
      </x:c>
      <x:c r="D252" s="150" t="str">
        <x:f>IF(A252="","",Adherents!L252)</x:f>
      </x:c>
      <x:c r="E252" s="48" t="str">
        <x:f>IF(A252="","",Adherents!P252)</x:f>
      </x:c>
      <x:c r="F252" s="150" t="str">
        <x:f>IF(D252="","",EDATE(D252,12))</x:f>
      </x:c>
      <x:c r="G252" s="48" t="str">
        <x:f>IF(F252="","",F252-TODAY())</x:f>
      </x:c>
      <x:c r="H252" s="48" t="str">
        <x:f>IF(A252="","",IF(G252&lt;0,"Expirée",IF(G252&lt;=30,"Urgente",IF(G252&lt;=60,"À anticiper","Normale"))))</x:f>
      </x:c>
      <x:c r="I252" s="48"/>
      <x:c r="J252" s="150"/>
      <x:c r="K252" s="48"/>
      <x:c r="L252" s="48"/>
      <x:c r="M252" s="150"/>
      <x:c r="N252" s="48"/>
      <x:c r="O252" s="48"/>
      <x:c r="P252" s="48"/>
      <x:c r="Q252" s="48"/>
      <x:c r="R252" s="48"/>
      <x:c r="S252" s="48"/>
      <x:c r="T252" s="48"/>
      <x:c r="U252" s="48"/>
      <x:c r="V252" s="48"/>
    </x:row>
    <x:row r="253">
      <x:c r="A253" s="48" t="str">
        <x:f>IF(Adherents!A253="","",Adherents!A253)</x:f>
      </x:c>
      <x:c r="B253" s="48" t="str">
        <x:f>IF(A253="","",Adherents!B253&amp;" "&amp;Adherents!C253)</x:f>
      </x:c>
      <x:c r="C253" s="48" t="str">
        <x:f>IF(A253="","",Adherents!M253)</x:f>
      </x:c>
      <x:c r="D253" s="150" t="str">
        <x:f>IF(A253="","",Adherents!L253)</x:f>
      </x:c>
      <x:c r="E253" s="48" t="str">
        <x:f>IF(A253="","",Adherents!P253)</x:f>
      </x:c>
      <x:c r="F253" s="150" t="str">
        <x:f>IF(D253="","",EDATE(D253,12))</x:f>
      </x:c>
      <x:c r="G253" s="48" t="str">
        <x:f>IF(F253="","",F253-TODAY())</x:f>
      </x:c>
      <x:c r="H253" s="48" t="str">
        <x:f>IF(A253="","",IF(G253&lt;0,"Expirée",IF(G253&lt;=30,"Urgente",IF(G253&lt;=60,"À anticiper","Normale"))))</x:f>
      </x:c>
      <x:c r="I253" s="48"/>
      <x:c r="J253" s="150"/>
      <x:c r="K253" s="48"/>
      <x:c r="L253" s="48"/>
      <x:c r="M253" s="150"/>
      <x:c r="N253" s="48"/>
      <x:c r="O253" s="48"/>
      <x:c r="P253" s="48"/>
      <x:c r="Q253" s="48"/>
      <x:c r="R253" s="48"/>
      <x:c r="S253" s="48"/>
      <x:c r="T253" s="48"/>
      <x:c r="U253" s="48"/>
      <x:c r="V253" s="48"/>
    </x:row>
    <x:row r="254">
      <x:c r="A254" s="48" t="str">
        <x:f>IF(Adherents!A254="","",Adherents!A254)</x:f>
      </x:c>
      <x:c r="B254" s="48" t="str">
        <x:f>IF(A254="","",Adherents!B254&amp;" "&amp;Adherents!C254)</x:f>
      </x:c>
      <x:c r="C254" s="48" t="str">
        <x:f>IF(A254="","",Adherents!M254)</x:f>
      </x:c>
      <x:c r="D254" s="150" t="str">
        <x:f>IF(A254="","",Adherents!L254)</x:f>
      </x:c>
      <x:c r="E254" s="48" t="str">
        <x:f>IF(A254="","",Adherents!P254)</x:f>
      </x:c>
      <x:c r="F254" s="150" t="str">
        <x:f>IF(D254="","",EDATE(D254,12))</x:f>
      </x:c>
      <x:c r="G254" s="48" t="str">
        <x:f>IF(F254="","",F254-TODAY())</x:f>
      </x:c>
      <x:c r="H254" s="48" t="str">
        <x:f>IF(A254="","",IF(G254&lt;0,"Expirée",IF(G254&lt;=30,"Urgente",IF(G254&lt;=60,"À anticiper","Normale"))))</x:f>
      </x:c>
      <x:c r="I254" s="48"/>
      <x:c r="J254" s="150"/>
      <x:c r="K254" s="48"/>
      <x:c r="L254" s="48"/>
      <x:c r="M254" s="150"/>
      <x:c r="N254" s="48"/>
      <x:c r="O254" s="48"/>
      <x:c r="P254" s="48"/>
      <x:c r="Q254" s="48"/>
      <x:c r="R254" s="48"/>
      <x:c r="S254" s="48"/>
      <x:c r="T254" s="48"/>
      <x:c r="U254" s="48"/>
      <x:c r="V254" s="48"/>
    </x:row>
    <x:row r="255">
      <x:c r="A255" s="48" t="str">
        <x:f>IF(Adherents!A255="","",Adherents!A255)</x:f>
      </x:c>
      <x:c r="B255" s="48" t="str">
        <x:f>IF(A255="","",Adherents!B255&amp;" "&amp;Adherents!C255)</x:f>
      </x:c>
      <x:c r="C255" s="48" t="str">
        <x:f>IF(A255="","",Adherents!M255)</x:f>
      </x:c>
      <x:c r="D255" s="150" t="str">
        <x:f>IF(A255="","",Adherents!L255)</x:f>
      </x:c>
      <x:c r="E255" s="48" t="str">
        <x:f>IF(A255="","",Adherents!P255)</x:f>
      </x:c>
      <x:c r="F255" s="150" t="str">
        <x:f>IF(D255="","",EDATE(D255,12))</x:f>
      </x:c>
      <x:c r="G255" s="48" t="str">
        <x:f>IF(F255="","",F255-TODAY())</x:f>
      </x:c>
      <x:c r="H255" s="48" t="str">
        <x:f>IF(A255="","",IF(G255&lt;0,"Expirée",IF(G255&lt;=30,"Urgente",IF(G255&lt;=60,"À anticiper","Normale"))))</x:f>
      </x:c>
      <x:c r="I255" s="48"/>
      <x:c r="J255" s="150"/>
      <x:c r="K255" s="48"/>
      <x:c r="L255" s="48"/>
      <x:c r="M255" s="150"/>
      <x:c r="N255" s="48"/>
      <x:c r="O255" s="48"/>
      <x:c r="P255" s="48"/>
      <x:c r="Q255" s="48"/>
      <x:c r="R255" s="48"/>
      <x:c r="S255" s="48"/>
      <x:c r="T255" s="48"/>
      <x:c r="U255" s="48"/>
      <x:c r="V255" s="48"/>
    </x:row>
    <x:row r="256">
      <x:c r="A256" s="48" t="str">
        <x:f>IF(Adherents!A256="","",Adherents!A256)</x:f>
      </x:c>
      <x:c r="B256" s="48" t="str">
        <x:f>IF(A256="","",Adherents!B256&amp;" "&amp;Adherents!C256)</x:f>
      </x:c>
      <x:c r="C256" s="48" t="str">
        <x:f>IF(A256="","",Adherents!M256)</x:f>
      </x:c>
      <x:c r="D256" s="150" t="str">
        <x:f>IF(A256="","",Adherents!L256)</x:f>
      </x:c>
      <x:c r="E256" s="48" t="str">
        <x:f>IF(A256="","",Adherents!P256)</x:f>
      </x:c>
      <x:c r="F256" s="150" t="str">
        <x:f>IF(D256="","",EDATE(D256,12))</x:f>
      </x:c>
      <x:c r="G256" s="48" t="str">
        <x:f>IF(F256="","",F256-TODAY())</x:f>
      </x:c>
      <x:c r="H256" s="48" t="str">
        <x:f>IF(A256="","",IF(G256&lt;0,"Expirée",IF(G256&lt;=30,"Urgente",IF(G256&lt;=60,"À anticiper","Normale"))))</x:f>
      </x:c>
      <x:c r="I256" s="48"/>
      <x:c r="J256" s="150"/>
      <x:c r="K256" s="48"/>
      <x:c r="L256" s="48"/>
      <x:c r="M256" s="150"/>
      <x:c r="N256" s="48"/>
      <x:c r="O256" s="48"/>
      <x:c r="P256" s="48"/>
      <x:c r="Q256" s="48"/>
      <x:c r="R256" s="48"/>
      <x:c r="S256" s="48"/>
      <x:c r="T256" s="48"/>
      <x:c r="U256" s="48"/>
      <x:c r="V256" s="48"/>
    </x:row>
    <x:row r="257">
      <x:c r="A257" s="48" t="str">
        <x:f>IF(Adherents!A257="","",Adherents!A257)</x:f>
      </x:c>
      <x:c r="B257" s="48" t="str">
        <x:f>IF(A257="","",Adherents!B257&amp;" "&amp;Adherents!C257)</x:f>
      </x:c>
      <x:c r="C257" s="48" t="str">
        <x:f>IF(A257="","",Adherents!M257)</x:f>
      </x:c>
      <x:c r="D257" s="150" t="str">
        <x:f>IF(A257="","",Adherents!L257)</x:f>
      </x:c>
      <x:c r="E257" s="48" t="str">
        <x:f>IF(A257="","",Adherents!P257)</x:f>
      </x:c>
      <x:c r="F257" s="150" t="str">
        <x:f>IF(D257="","",EDATE(D257,12))</x:f>
      </x:c>
      <x:c r="G257" s="48" t="str">
        <x:f>IF(F257="","",F257-TODAY())</x:f>
      </x:c>
      <x:c r="H257" s="48" t="str">
        <x:f>IF(A257="","",IF(G257&lt;0,"Expirée",IF(G257&lt;=30,"Urgente",IF(G257&lt;=60,"À anticiper","Normale"))))</x:f>
      </x:c>
      <x:c r="I257" s="48"/>
      <x:c r="J257" s="150"/>
      <x:c r="K257" s="48"/>
      <x:c r="L257" s="48"/>
      <x:c r="M257" s="150"/>
      <x:c r="N257" s="48"/>
      <x:c r="O257" s="48"/>
      <x:c r="P257" s="48"/>
      <x:c r="Q257" s="48"/>
      <x:c r="R257" s="48"/>
      <x:c r="S257" s="48"/>
      <x:c r="T257" s="48"/>
      <x:c r="U257" s="48"/>
      <x:c r="V257" s="48"/>
    </x:row>
    <x:row r="258">
      <x:c r="A258" s="48" t="str">
        <x:f>IF(Adherents!A258="","",Adherents!A258)</x:f>
      </x:c>
      <x:c r="B258" s="48" t="str">
        <x:f>IF(A258="","",Adherents!B258&amp;" "&amp;Adherents!C258)</x:f>
      </x:c>
      <x:c r="C258" s="48" t="str">
        <x:f>IF(A258="","",Adherents!M258)</x:f>
      </x:c>
      <x:c r="D258" s="150" t="str">
        <x:f>IF(A258="","",Adherents!L258)</x:f>
      </x:c>
      <x:c r="E258" s="48" t="str">
        <x:f>IF(A258="","",Adherents!P258)</x:f>
      </x:c>
      <x:c r="F258" s="150" t="str">
        <x:f>IF(D258="","",EDATE(D258,12))</x:f>
      </x:c>
      <x:c r="G258" s="48" t="str">
        <x:f>IF(F258="","",F258-TODAY())</x:f>
      </x:c>
      <x:c r="H258" s="48" t="str">
        <x:f>IF(A258="","",IF(G258&lt;0,"Expirée",IF(G258&lt;=30,"Urgente",IF(G258&lt;=60,"À anticiper","Normale"))))</x:f>
      </x:c>
      <x:c r="I258" s="48"/>
      <x:c r="J258" s="150"/>
      <x:c r="K258" s="48"/>
      <x:c r="L258" s="48"/>
      <x:c r="M258" s="150"/>
      <x:c r="N258" s="48"/>
      <x:c r="O258" s="48"/>
      <x:c r="P258" s="48"/>
      <x:c r="Q258" s="48"/>
      <x:c r="R258" s="48"/>
      <x:c r="S258" s="48"/>
      <x:c r="T258" s="48"/>
      <x:c r="U258" s="48"/>
      <x:c r="V258" s="48"/>
    </x:row>
    <x:row r="259">
      <x:c r="A259" s="48" t="str">
        <x:f>IF(Adherents!A259="","",Adherents!A259)</x:f>
      </x:c>
      <x:c r="B259" s="48" t="str">
        <x:f>IF(A259="","",Adherents!B259&amp;" "&amp;Adherents!C259)</x:f>
      </x:c>
      <x:c r="C259" s="48" t="str">
        <x:f>IF(A259="","",Adherents!M259)</x:f>
      </x:c>
      <x:c r="D259" s="150" t="str">
        <x:f>IF(A259="","",Adherents!L259)</x:f>
      </x:c>
      <x:c r="E259" s="48" t="str">
        <x:f>IF(A259="","",Adherents!P259)</x:f>
      </x:c>
      <x:c r="F259" s="150" t="str">
        <x:f>IF(D259="","",EDATE(D259,12))</x:f>
      </x:c>
      <x:c r="G259" s="48" t="str">
        <x:f>IF(F259="","",F259-TODAY())</x:f>
      </x:c>
      <x:c r="H259" s="48" t="str">
        <x:f>IF(A259="","",IF(G259&lt;0,"Expirée",IF(G259&lt;=30,"Urgente",IF(G259&lt;=60,"À anticiper","Normale"))))</x:f>
      </x:c>
      <x:c r="I259" s="48"/>
      <x:c r="J259" s="150"/>
      <x:c r="K259" s="48"/>
      <x:c r="L259" s="48"/>
      <x:c r="M259" s="150"/>
      <x:c r="N259" s="48"/>
      <x:c r="O259" s="48"/>
      <x:c r="P259" s="48"/>
      <x:c r="Q259" s="48"/>
      <x:c r="R259" s="48"/>
      <x:c r="S259" s="48"/>
      <x:c r="T259" s="48"/>
      <x:c r="U259" s="48"/>
      <x:c r="V259" s="48"/>
    </x:row>
    <x:row r="260">
      <x:c r="A260" s="48" t="str">
        <x:f>IF(Adherents!A260="","",Adherents!A260)</x:f>
      </x:c>
      <x:c r="B260" s="48" t="str">
        <x:f>IF(A260="","",Adherents!B260&amp;" "&amp;Adherents!C260)</x:f>
      </x:c>
      <x:c r="C260" s="48" t="str">
        <x:f>IF(A260="","",Adherents!M260)</x:f>
      </x:c>
      <x:c r="D260" s="150" t="str">
        <x:f>IF(A260="","",Adherents!L260)</x:f>
      </x:c>
      <x:c r="E260" s="48" t="str">
        <x:f>IF(A260="","",Adherents!P260)</x:f>
      </x:c>
      <x:c r="F260" s="150" t="str">
        <x:f>IF(D260="","",EDATE(D260,12))</x:f>
      </x:c>
      <x:c r="G260" s="48" t="str">
        <x:f>IF(F260="","",F260-TODAY())</x:f>
      </x:c>
      <x:c r="H260" s="48" t="str">
        <x:f>IF(A260="","",IF(G260&lt;0,"Expirée",IF(G260&lt;=30,"Urgente",IF(G260&lt;=60,"À anticiper","Normale"))))</x:f>
      </x:c>
      <x:c r="I260" s="48"/>
      <x:c r="J260" s="150"/>
      <x:c r="K260" s="48"/>
      <x:c r="L260" s="48"/>
      <x:c r="M260" s="150"/>
      <x:c r="N260" s="48"/>
      <x:c r="O260" s="48"/>
      <x:c r="P260" s="48"/>
      <x:c r="Q260" s="48"/>
      <x:c r="R260" s="48"/>
      <x:c r="S260" s="48"/>
      <x:c r="T260" s="48"/>
      <x:c r="U260" s="48"/>
      <x:c r="V260" s="48"/>
    </x:row>
    <x:row r="261">
      <x:c r="A261" s="48" t="str">
        <x:f>IF(Adherents!A261="","",Adherents!A261)</x:f>
      </x:c>
      <x:c r="B261" s="48" t="str">
        <x:f>IF(A261="","",Adherents!B261&amp;" "&amp;Adherents!C261)</x:f>
      </x:c>
      <x:c r="C261" s="48" t="str">
        <x:f>IF(A261="","",Adherents!M261)</x:f>
      </x:c>
      <x:c r="D261" s="150" t="str">
        <x:f>IF(A261="","",Adherents!L261)</x:f>
      </x:c>
      <x:c r="E261" s="48" t="str">
        <x:f>IF(A261="","",Adherents!P261)</x:f>
      </x:c>
      <x:c r="F261" s="150" t="str">
        <x:f>IF(D261="","",EDATE(D261,12))</x:f>
      </x:c>
      <x:c r="G261" s="48" t="str">
        <x:f>IF(F261="","",F261-TODAY())</x:f>
      </x:c>
      <x:c r="H261" s="48" t="str">
        <x:f>IF(A261="","",IF(G261&lt;0,"Expirée",IF(G261&lt;=30,"Urgente",IF(G261&lt;=60,"À anticiper","Normale"))))</x:f>
      </x:c>
      <x:c r="I261" s="48"/>
      <x:c r="J261" s="150"/>
      <x:c r="K261" s="48"/>
      <x:c r="L261" s="48"/>
      <x:c r="M261" s="150"/>
      <x:c r="N261" s="48"/>
      <x:c r="O261" s="48"/>
      <x:c r="P261" s="48"/>
      <x:c r="Q261" s="48"/>
      <x:c r="R261" s="48"/>
      <x:c r="S261" s="48"/>
      <x:c r="T261" s="48"/>
      <x:c r="U261" s="48"/>
      <x:c r="V261" s="48"/>
    </x:row>
    <x:row r="262">
      <x:c r="A262" s="48" t="str">
        <x:f>IF(Adherents!A262="","",Adherents!A262)</x:f>
      </x:c>
      <x:c r="B262" s="48" t="str">
        <x:f>IF(A262="","",Adherents!B262&amp;" "&amp;Adherents!C262)</x:f>
      </x:c>
      <x:c r="C262" s="48" t="str">
        <x:f>IF(A262="","",Adherents!M262)</x:f>
      </x:c>
      <x:c r="D262" s="150" t="str">
        <x:f>IF(A262="","",Adherents!L262)</x:f>
      </x:c>
      <x:c r="E262" s="48" t="str">
        <x:f>IF(A262="","",Adherents!P262)</x:f>
      </x:c>
      <x:c r="F262" s="150" t="str">
        <x:f>IF(D262="","",EDATE(D262,12))</x:f>
      </x:c>
      <x:c r="G262" s="48" t="str">
        <x:f>IF(F262="","",F262-TODAY())</x:f>
      </x:c>
      <x:c r="H262" s="48" t="str">
        <x:f>IF(A262="","",IF(G262&lt;0,"Expirée",IF(G262&lt;=30,"Urgente",IF(G262&lt;=60,"À anticiper","Normale"))))</x:f>
      </x:c>
      <x:c r="I262" s="48"/>
      <x:c r="J262" s="150"/>
      <x:c r="K262" s="48"/>
      <x:c r="L262" s="48"/>
      <x:c r="M262" s="150"/>
      <x:c r="N262" s="48"/>
      <x:c r="O262" s="48"/>
      <x:c r="P262" s="48"/>
      <x:c r="Q262" s="48"/>
      <x:c r="R262" s="48"/>
      <x:c r="S262" s="48"/>
      <x:c r="T262" s="48"/>
      <x:c r="U262" s="48"/>
      <x:c r="V262" s="48"/>
    </x:row>
    <x:row r="263">
      <x:c r="A263" s="48" t="str">
        <x:f>IF(Adherents!A263="","",Adherents!A263)</x:f>
      </x:c>
      <x:c r="B263" s="48" t="str">
        <x:f>IF(A263="","",Adherents!B263&amp;" "&amp;Adherents!C263)</x:f>
      </x:c>
      <x:c r="C263" s="48" t="str">
        <x:f>IF(A263="","",Adherents!M263)</x:f>
      </x:c>
      <x:c r="D263" s="150" t="str">
        <x:f>IF(A263="","",Adherents!L263)</x:f>
      </x:c>
      <x:c r="E263" s="48" t="str">
        <x:f>IF(A263="","",Adherents!P263)</x:f>
      </x:c>
      <x:c r="F263" s="150" t="str">
        <x:f>IF(D263="","",EDATE(D263,12))</x:f>
      </x:c>
      <x:c r="G263" s="48" t="str">
        <x:f>IF(F263="","",F263-TODAY())</x:f>
      </x:c>
      <x:c r="H263" s="48" t="str">
        <x:f>IF(A263="","",IF(G263&lt;0,"Expirée",IF(G263&lt;=30,"Urgente",IF(G263&lt;=60,"À anticiper","Normale"))))</x:f>
      </x:c>
      <x:c r="I263" s="48"/>
      <x:c r="J263" s="150"/>
      <x:c r="K263" s="48"/>
      <x:c r="L263" s="48"/>
      <x:c r="M263" s="150"/>
      <x:c r="N263" s="48"/>
      <x:c r="O263" s="48"/>
      <x:c r="P263" s="48"/>
      <x:c r="Q263" s="48"/>
      <x:c r="R263" s="48"/>
      <x:c r="S263" s="48"/>
      <x:c r="T263" s="48"/>
      <x:c r="U263" s="48"/>
      <x:c r="V263" s="48"/>
    </x:row>
    <x:row r="264">
      <x:c r="A264" s="48" t="str">
        <x:f>IF(Adherents!A264="","",Adherents!A264)</x:f>
      </x:c>
      <x:c r="B264" s="48" t="str">
        <x:f>IF(A264="","",Adherents!B264&amp;" "&amp;Adherents!C264)</x:f>
      </x:c>
      <x:c r="C264" s="48" t="str">
        <x:f>IF(A264="","",Adherents!M264)</x:f>
      </x:c>
      <x:c r="D264" s="150" t="str">
        <x:f>IF(A264="","",Adherents!L264)</x:f>
      </x:c>
      <x:c r="E264" s="48" t="str">
        <x:f>IF(A264="","",Adherents!P264)</x:f>
      </x:c>
      <x:c r="F264" s="150" t="str">
        <x:f>IF(D264="","",EDATE(D264,12))</x:f>
      </x:c>
      <x:c r="G264" s="48" t="str">
        <x:f>IF(F264="","",F264-TODAY())</x:f>
      </x:c>
      <x:c r="H264" s="48" t="str">
        <x:f>IF(A264="","",IF(G264&lt;0,"Expirée",IF(G264&lt;=30,"Urgente",IF(G264&lt;=60,"À anticiper","Normale"))))</x:f>
      </x:c>
      <x:c r="I264" s="48"/>
      <x:c r="J264" s="150"/>
      <x:c r="K264" s="48"/>
      <x:c r="L264" s="48"/>
      <x:c r="M264" s="150"/>
      <x:c r="N264" s="48"/>
      <x:c r="O264" s="48"/>
      <x:c r="P264" s="48"/>
      <x:c r="Q264" s="48"/>
      <x:c r="R264" s="48"/>
      <x:c r="S264" s="48"/>
      <x:c r="T264" s="48"/>
      <x:c r="U264" s="48"/>
      <x:c r="V264" s="48"/>
    </x:row>
    <x:row r="265">
      <x:c r="A265" s="48" t="str">
        <x:f>IF(Adherents!A265="","",Adherents!A265)</x:f>
      </x:c>
      <x:c r="B265" s="48" t="str">
        <x:f>IF(A265="","",Adherents!B265&amp;" "&amp;Adherents!C265)</x:f>
      </x:c>
      <x:c r="C265" s="48" t="str">
        <x:f>IF(A265="","",Adherents!M265)</x:f>
      </x:c>
      <x:c r="D265" s="150" t="str">
        <x:f>IF(A265="","",Adherents!L265)</x:f>
      </x:c>
      <x:c r="E265" s="48" t="str">
        <x:f>IF(A265="","",Adherents!P265)</x:f>
      </x:c>
      <x:c r="F265" s="150" t="str">
        <x:f>IF(D265="","",EDATE(D265,12))</x:f>
      </x:c>
      <x:c r="G265" s="48" t="str">
        <x:f>IF(F265="","",F265-TODAY())</x:f>
      </x:c>
      <x:c r="H265" s="48" t="str">
        <x:f>IF(A265="","",IF(G265&lt;0,"Expirée",IF(G265&lt;=30,"Urgente",IF(G265&lt;=60,"À anticiper","Normale"))))</x:f>
      </x:c>
      <x:c r="I265" s="48"/>
      <x:c r="J265" s="150"/>
      <x:c r="K265" s="48"/>
      <x:c r="L265" s="48"/>
      <x:c r="M265" s="150"/>
      <x:c r="N265" s="48"/>
      <x:c r="O265" s="48"/>
      <x:c r="P265" s="48"/>
      <x:c r="Q265" s="48"/>
      <x:c r="R265" s="48"/>
      <x:c r="S265" s="48"/>
      <x:c r="T265" s="48"/>
      <x:c r="U265" s="48"/>
      <x:c r="V265" s="48"/>
    </x:row>
    <x:row r="266">
      <x:c r="A266" s="48" t="str">
        <x:f>IF(Adherents!A266="","",Adherents!A266)</x:f>
      </x:c>
      <x:c r="B266" s="48" t="str">
        <x:f>IF(A266="","",Adherents!B266&amp;" "&amp;Adherents!C266)</x:f>
      </x:c>
      <x:c r="C266" s="48" t="str">
        <x:f>IF(A266="","",Adherents!M266)</x:f>
      </x:c>
      <x:c r="D266" s="150" t="str">
        <x:f>IF(A266="","",Adherents!L266)</x:f>
      </x:c>
      <x:c r="E266" s="48" t="str">
        <x:f>IF(A266="","",Adherents!P266)</x:f>
      </x:c>
      <x:c r="F266" s="150" t="str">
        <x:f>IF(D266="","",EDATE(D266,12))</x:f>
      </x:c>
      <x:c r="G266" s="48" t="str">
        <x:f>IF(F266="","",F266-TODAY())</x:f>
      </x:c>
      <x:c r="H266" s="48" t="str">
        <x:f>IF(A266="","",IF(G266&lt;0,"Expirée",IF(G266&lt;=30,"Urgente",IF(G266&lt;=60,"À anticiper","Normale"))))</x:f>
      </x:c>
      <x:c r="I266" s="48"/>
      <x:c r="J266" s="150"/>
      <x:c r="K266" s="48"/>
      <x:c r="L266" s="48"/>
      <x:c r="M266" s="150"/>
      <x:c r="N266" s="48"/>
      <x:c r="O266" s="48"/>
      <x:c r="P266" s="48"/>
      <x:c r="Q266" s="48"/>
      <x:c r="R266" s="48"/>
      <x:c r="S266" s="48"/>
      <x:c r="T266" s="48"/>
      <x:c r="U266" s="48"/>
      <x:c r="V266" s="48"/>
    </x:row>
    <x:row r="267">
      <x:c r="A267" s="48" t="str">
        <x:f>IF(Adherents!A267="","",Adherents!A267)</x:f>
      </x:c>
      <x:c r="B267" s="48" t="str">
        <x:f>IF(A267="","",Adherents!B267&amp;" "&amp;Adherents!C267)</x:f>
      </x:c>
      <x:c r="C267" s="48" t="str">
        <x:f>IF(A267="","",Adherents!M267)</x:f>
      </x:c>
      <x:c r="D267" s="150" t="str">
        <x:f>IF(A267="","",Adherents!L267)</x:f>
      </x:c>
      <x:c r="E267" s="48" t="str">
        <x:f>IF(A267="","",Adherents!P267)</x:f>
      </x:c>
      <x:c r="F267" s="150" t="str">
        <x:f>IF(D267="","",EDATE(D267,12))</x:f>
      </x:c>
      <x:c r="G267" s="48" t="str">
        <x:f>IF(F267="","",F267-TODAY())</x:f>
      </x:c>
      <x:c r="H267" s="48" t="str">
        <x:f>IF(A267="","",IF(G267&lt;0,"Expirée",IF(G267&lt;=30,"Urgente",IF(G267&lt;=60,"À anticiper","Normale"))))</x:f>
      </x:c>
      <x:c r="I267" s="48"/>
      <x:c r="J267" s="150"/>
      <x:c r="K267" s="48"/>
      <x:c r="L267" s="48"/>
      <x:c r="M267" s="150"/>
      <x:c r="N267" s="48"/>
      <x:c r="O267" s="48"/>
      <x:c r="P267" s="48"/>
      <x:c r="Q267" s="48"/>
      <x:c r="R267" s="48"/>
      <x:c r="S267" s="48"/>
      <x:c r="T267" s="48"/>
      <x:c r="U267" s="48"/>
      <x:c r="V267" s="48"/>
    </x:row>
    <x:row r="268">
      <x:c r="A268" s="48" t="str">
        <x:f>IF(Adherents!A268="","",Adherents!A268)</x:f>
      </x:c>
      <x:c r="B268" s="48" t="str">
        <x:f>IF(A268="","",Adherents!B268&amp;" "&amp;Adherents!C268)</x:f>
      </x:c>
      <x:c r="C268" s="48" t="str">
        <x:f>IF(A268="","",Adherents!M268)</x:f>
      </x:c>
      <x:c r="D268" s="150" t="str">
        <x:f>IF(A268="","",Adherents!L268)</x:f>
      </x:c>
      <x:c r="E268" s="48" t="str">
        <x:f>IF(A268="","",Adherents!P268)</x:f>
      </x:c>
      <x:c r="F268" s="150" t="str">
        <x:f>IF(D268="","",EDATE(D268,12))</x:f>
      </x:c>
      <x:c r="G268" s="48" t="str">
        <x:f>IF(F268="","",F268-TODAY())</x:f>
      </x:c>
      <x:c r="H268" s="48" t="str">
        <x:f>IF(A268="","",IF(G268&lt;0,"Expirée",IF(G268&lt;=30,"Urgente",IF(G268&lt;=60,"À anticiper","Normale"))))</x:f>
      </x:c>
      <x:c r="I268" s="48"/>
      <x:c r="J268" s="150"/>
      <x:c r="K268" s="48"/>
      <x:c r="L268" s="48"/>
      <x:c r="M268" s="150"/>
      <x:c r="N268" s="48"/>
      <x:c r="O268" s="48"/>
      <x:c r="P268" s="48"/>
      <x:c r="Q268" s="48"/>
      <x:c r="R268" s="48"/>
      <x:c r="S268" s="48"/>
      <x:c r="T268" s="48"/>
      <x:c r="U268" s="48"/>
      <x:c r="V268" s="48"/>
    </x:row>
    <x:row r="269">
      <x:c r="A269" s="48" t="str">
        <x:f>IF(Adherents!A269="","",Adherents!A269)</x:f>
      </x:c>
      <x:c r="B269" s="48" t="str">
        <x:f>IF(A269="","",Adherents!B269&amp;" "&amp;Adherents!C269)</x:f>
      </x:c>
      <x:c r="C269" s="48" t="str">
        <x:f>IF(A269="","",Adherents!M269)</x:f>
      </x:c>
      <x:c r="D269" s="150" t="str">
        <x:f>IF(A269="","",Adherents!L269)</x:f>
      </x:c>
      <x:c r="E269" s="48" t="str">
        <x:f>IF(A269="","",Adherents!P269)</x:f>
      </x:c>
      <x:c r="F269" s="150" t="str">
        <x:f>IF(D269="","",EDATE(D269,12))</x:f>
      </x:c>
      <x:c r="G269" s="48" t="str">
        <x:f>IF(F269="","",F269-TODAY())</x:f>
      </x:c>
      <x:c r="H269" s="48" t="str">
        <x:f>IF(A269="","",IF(G269&lt;0,"Expirée",IF(G269&lt;=30,"Urgente",IF(G269&lt;=60,"À anticiper","Normale"))))</x:f>
      </x:c>
      <x:c r="I269" s="48"/>
      <x:c r="J269" s="150"/>
      <x:c r="K269" s="48"/>
      <x:c r="L269" s="48"/>
      <x:c r="M269" s="150"/>
      <x:c r="N269" s="48"/>
      <x:c r="O269" s="48"/>
      <x:c r="P269" s="48"/>
      <x:c r="Q269" s="48"/>
      <x:c r="R269" s="48"/>
      <x:c r="S269" s="48"/>
      <x:c r="T269" s="48"/>
      <x:c r="U269" s="48"/>
      <x:c r="V269" s="48"/>
    </x:row>
    <x:row r="270">
      <x:c r="A270" s="48" t="str">
        <x:f>IF(Adherents!A270="","",Adherents!A270)</x:f>
      </x:c>
      <x:c r="B270" s="48" t="str">
        <x:f>IF(A270="","",Adherents!B270&amp;" "&amp;Adherents!C270)</x:f>
      </x:c>
      <x:c r="C270" s="48" t="str">
        <x:f>IF(A270="","",Adherents!M270)</x:f>
      </x:c>
      <x:c r="D270" s="150" t="str">
        <x:f>IF(A270="","",Adherents!L270)</x:f>
      </x:c>
      <x:c r="E270" s="48" t="str">
        <x:f>IF(A270="","",Adherents!P270)</x:f>
      </x:c>
      <x:c r="F270" s="150" t="str">
        <x:f>IF(D270="","",EDATE(D270,12))</x:f>
      </x:c>
      <x:c r="G270" s="48" t="str">
        <x:f>IF(F270="","",F270-TODAY())</x:f>
      </x:c>
      <x:c r="H270" s="48" t="str">
        <x:f>IF(A270="","",IF(G270&lt;0,"Expirée",IF(G270&lt;=30,"Urgente",IF(G270&lt;=60,"À anticiper","Normale"))))</x:f>
      </x:c>
      <x:c r="I270" s="48"/>
      <x:c r="J270" s="150"/>
      <x:c r="K270" s="48"/>
      <x:c r="L270" s="48"/>
      <x:c r="M270" s="150"/>
      <x:c r="N270" s="48"/>
      <x:c r="O270" s="48"/>
      <x:c r="P270" s="48"/>
      <x:c r="Q270" s="48"/>
      <x:c r="R270" s="48"/>
      <x:c r="S270" s="48"/>
      <x:c r="T270" s="48"/>
      <x:c r="U270" s="48"/>
      <x:c r="V270" s="48"/>
    </x:row>
    <x:row r="271">
      <x:c r="A271" s="48" t="str">
        <x:f>IF(Adherents!A271="","",Adherents!A271)</x:f>
      </x:c>
      <x:c r="B271" s="48" t="str">
        <x:f>IF(A271="","",Adherents!B271&amp;" "&amp;Adherents!C271)</x:f>
      </x:c>
      <x:c r="C271" s="48" t="str">
        <x:f>IF(A271="","",Adherents!M271)</x:f>
      </x:c>
      <x:c r="D271" s="150" t="str">
        <x:f>IF(A271="","",Adherents!L271)</x:f>
      </x:c>
      <x:c r="E271" s="48" t="str">
        <x:f>IF(A271="","",Adherents!P271)</x:f>
      </x:c>
      <x:c r="F271" s="150" t="str">
        <x:f>IF(D271="","",EDATE(D271,12))</x:f>
      </x:c>
      <x:c r="G271" s="48" t="str">
        <x:f>IF(F271="","",F271-TODAY())</x:f>
      </x:c>
      <x:c r="H271" s="48" t="str">
        <x:f>IF(A271="","",IF(G271&lt;0,"Expirée",IF(G271&lt;=30,"Urgente",IF(G271&lt;=60,"À anticiper","Normale"))))</x:f>
      </x:c>
      <x:c r="I271" s="48"/>
      <x:c r="J271" s="150"/>
      <x:c r="K271" s="48"/>
      <x:c r="L271" s="48"/>
      <x:c r="M271" s="150"/>
      <x:c r="N271" s="48"/>
      <x:c r="O271" s="48"/>
      <x:c r="P271" s="48"/>
      <x:c r="Q271" s="48"/>
      <x:c r="R271" s="48"/>
      <x:c r="S271" s="48"/>
      <x:c r="T271" s="48"/>
      <x:c r="U271" s="48"/>
      <x:c r="V271" s="48"/>
    </x:row>
    <x:row r="272">
      <x:c r="A272" s="48" t="str">
        <x:f>IF(Adherents!A272="","",Adherents!A272)</x:f>
      </x:c>
      <x:c r="B272" s="48" t="str">
        <x:f>IF(A272="","",Adherents!B272&amp;" "&amp;Adherents!C272)</x:f>
      </x:c>
      <x:c r="C272" s="48" t="str">
        <x:f>IF(A272="","",Adherents!M272)</x:f>
      </x:c>
      <x:c r="D272" s="150" t="str">
        <x:f>IF(A272="","",Adherents!L272)</x:f>
      </x:c>
      <x:c r="E272" s="48" t="str">
        <x:f>IF(A272="","",Adherents!P272)</x:f>
      </x:c>
      <x:c r="F272" s="150" t="str">
        <x:f>IF(D272="","",EDATE(D272,12))</x:f>
      </x:c>
      <x:c r="G272" s="48" t="str">
        <x:f>IF(F272="","",F272-TODAY())</x:f>
      </x:c>
      <x:c r="H272" s="48" t="str">
        <x:f>IF(A272="","",IF(G272&lt;0,"Expirée",IF(G272&lt;=30,"Urgente",IF(G272&lt;=60,"À anticiper","Normale"))))</x:f>
      </x:c>
      <x:c r="I272" s="48"/>
      <x:c r="J272" s="150"/>
      <x:c r="K272" s="48"/>
      <x:c r="L272" s="48"/>
      <x:c r="M272" s="150"/>
      <x:c r="N272" s="48"/>
      <x:c r="O272" s="48"/>
      <x:c r="P272" s="48"/>
      <x:c r="Q272" s="48"/>
      <x:c r="R272" s="48"/>
      <x:c r="S272" s="48"/>
      <x:c r="T272" s="48"/>
      <x:c r="U272" s="48"/>
      <x:c r="V272" s="48"/>
    </x:row>
    <x:row r="273">
      <x:c r="A273" s="48" t="str">
        <x:f>IF(Adherents!A273="","",Adherents!A273)</x:f>
      </x:c>
      <x:c r="B273" s="48" t="str">
        <x:f>IF(A273="","",Adherents!B273&amp;" "&amp;Adherents!C273)</x:f>
      </x:c>
      <x:c r="C273" s="48" t="str">
        <x:f>IF(A273="","",Adherents!M273)</x:f>
      </x:c>
      <x:c r="D273" s="150" t="str">
        <x:f>IF(A273="","",Adherents!L273)</x:f>
      </x:c>
      <x:c r="E273" s="48" t="str">
        <x:f>IF(A273="","",Adherents!P273)</x:f>
      </x:c>
      <x:c r="F273" s="150" t="str">
        <x:f>IF(D273="","",EDATE(D273,12))</x:f>
      </x:c>
      <x:c r="G273" s="48" t="str">
        <x:f>IF(F273="","",F273-TODAY())</x:f>
      </x:c>
      <x:c r="H273" s="48" t="str">
        <x:f>IF(A273="","",IF(G273&lt;0,"Expirée",IF(G273&lt;=30,"Urgente",IF(G273&lt;=60,"À anticiper","Normale"))))</x:f>
      </x:c>
      <x:c r="I273" s="48"/>
      <x:c r="J273" s="150"/>
      <x:c r="K273" s="48"/>
      <x:c r="L273" s="48"/>
      <x:c r="M273" s="150"/>
      <x:c r="N273" s="48"/>
      <x:c r="O273" s="48"/>
      <x:c r="P273" s="48"/>
      <x:c r="Q273" s="48"/>
      <x:c r="R273" s="48"/>
      <x:c r="S273" s="48"/>
      <x:c r="T273" s="48"/>
      <x:c r="U273" s="48"/>
      <x:c r="V273" s="48"/>
    </x:row>
    <x:row r="274">
      <x:c r="A274" s="48" t="str">
        <x:f>IF(Adherents!A274="","",Adherents!A274)</x:f>
      </x:c>
      <x:c r="B274" s="48" t="str">
        <x:f>IF(A274="","",Adherents!B274&amp;" "&amp;Adherents!C274)</x:f>
      </x:c>
      <x:c r="C274" s="48" t="str">
        <x:f>IF(A274="","",Adherents!M274)</x:f>
      </x:c>
      <x:c r="D274" s="150" t="str">
        <x:f>IF(A274="","",Adherents!L274)</x:f>
      </x:c>
      <x:c r="E274" s="48" t="str">
        <x:f>IF(A274="","",Adherents!P274)</x:f>
      </x:c>
      <x:c r="F274" s="150" t="str">
        <x:f>IF(D274="","",EDATE(D274,12))</x:f>
      </x:c>
      <x:c r="G274" s="48" t="str">
        <x:f>IF(F274="","",F274-TODAY())</x:f>
      </x:c>
      <x:c r="H274" s="48" t="str">
        <x:f>IF(A274="","",IF(G274&lt;0,"Expirée",IF(G274&lt;=30,"Urgente",IF(G274&lt;=60,"À anticiper","Normale"))))</x:f>
      </x:c>
      <x:c r="I274" s="48"/>
      <x:c r="J274" s="150"/>
      <x:c r="K274" s="48"/>
      <x:c r="L274" s="48"/>
      <x:c r="M274" s="150"/>
      <x:c r="N274" s="48"/>
      <x:c r="O274" s="48"/>
      <x:c r="P274" s="48"/>
      <x:c r="Q274" s="48"/>
      <x:c r="R274" s="48"/>
      <x:c r="S274" s="48"/>
      <x:c r="T274" s="48"/>
      <x:c r="U274" s="48"/>
      <x:c r="V274" s="48"/>
    </x:row>
    <x:row r="275">
      <x:c r="A275" s="48" t="str">
        <x:f>IF(Adherents!A275="","",Adherents!A275)</x:f>
      </x:c>
      <x:c r="B275" s="48" t="str">
        <x:f>IF(A275="","",Adherents!B275&amp;" "&amp;Adherents!C275)</x:f>
      </x:c>
      <x:c r="C275" s="48" t="str">
        <x:f>IF(A275="","",Adherents!M275)</x:f>
      </x:c>
      <x:c r="D275" s="150" t="str">
        <x:f>IF(A275="","",Adherents!L275)</x:f>
      </x:c>
      <x:c r="E275" s="48" t="str">
        <x:f>IF(A275="","",Adherents!P275)</x:f>
      </x:c>
      <x:c r="F275" s="150" t="str">
        <x:f>IF(D275="","",EDATE(D275,12))</x:f>
      </x:c>
      <x:c r="G275" s="48" t="str">
        <x:f>IF(F275="","",F275-TODAY())</x:f>
      </x:c>
      <x:c r="H275" s="48" t="str">
        <x:f>IF(A275="","",IF(G275&lt;0,"Expirée",IF(G275&lt;=30,"Urgente",IF(G275&lt;=60,"À anticiper","Normale"))))</x:f>
      </x:c>
      <x:c r="I275" s="48"/>
      <x:c r="J275" s="150"/>
      <x:c r="K275" s="48"/>
      <x:c r="L275" s="48"/>
      <x:c r="M275" s="150"/>
      <x:c r="N275" s="48"/>
      <x:c r="O275" s="48"/>
      <x:c r="P275" s="48"/>
      <x:c r="Q275" s="48"/>
      <x:c r="R275" s="48"/>
      <x:c r="S275" s="48"/>
      <x:c r="T275" s="48"/>
      <x:c r="U275" s="48"/>
      <x:c r="V275" s="48"/>
    </x:row>
    <x:row r="276">
      <x:c r="A276" s="48" t="str">
        <x:f>IF(Adherents!A276="","",Adherents!A276)</x:f>
      </x:c>
      <x:c r="B276" s="48" t="str">
        <x:f>IF(A276="","",Adherents!B276&amp;" "&amp;Adherents!C276)</x:f>
      </x:c>
      <x:c r="C276" s="48" t="str">
        <x:f>IF(A276="","",Adherents!M276)</x:f>
      </x:c>
      <x:c r="D276" s="150" t="str">
        <x:f>IF(A276="","",Adherents!L276)</x:f>
      </x:c>
      <x:c r="E276" s="48" t="str">
        <x:f>IF(A276="","",Adherents!P276)</x:f>
      </x:c>
      <x:c r="F276" s="150" t="str">
        <x:f>IF(D276="","",EDATE(D276,12))</x:f>
      </x:c>
      <x:c r="G276" s="48" t="str">
        <x:f>IF(F276="","",F276-TODAY())</x:f>
      </x:c>
      <x:c r="H276" s="48" t="str">
        <x:f>IF(A276="","",IF(G276&lt;0,"Expirée",IF(G276&lt;=30,"Urgente",IF(G276&lt;=60,"À anticiper","Normale"))))</x:f>
      </x:c>
      <x:c r="I276" s="48"/>
      <x:c r="J276" s="150"/>
      <x:c r="K276" s="48"/>
      <x:c r="L276" s="48"/>
      <x:c r="M276" s="150"/>
      <x:c r="N276" s="48"/>
      <x:c r="O276" s="48"/>
      <x:c r="P276" s="48"/>
      <x:c r="Q276" s="48"/>
      <x:c r="R276" s="48"/>
      <x:c r="S276" s="48"/>
      <x:c r="T276" s="48"/>
      <x:c r="U276" s="48"/>
      <x:c r="V276" s="48"/>
    </x:row>
    <x:row r="277">
      <x:c r="A277" s="48" t="str">
        <x:f>IF(Adherents!A277="","",Adherents!A277)</x:f>
      </x:c>
      <x:c r="B277" s="48" t="str">
        <x:f>IF(A277="","",Adherents!B277&amp;" "&amp;Adherents!C277)</x:f>
      </x:c>
      <x:c r="C277" s="48" t="str">
        <x:f>IF(A277="","",Adherents!M277)</x:f>
      </x:c>
      <x:c r="D277" s="150" t="str">
        <x:f>IF(A277="","",Adherents!L277)</x:f>
      </x:c>
      <x:c r="E277" s="48" t="str">
        <x:f>IF(A277="","",Adherents!P277)</x:f>
      </x:c>
      <x:c r="F277" s="150" t="str">
        <x:f>IF(D277="","",EDATE(D277,12))</x:f>
      </x:c>
      <x:c r="G277" s="48" t="str">
        <x:f>IF(F277="","",F277-TODAY())</x:f>
      </x:c>
      <x:c r="H277" s="48" t="str">
        <x:f>IF(A277="","",IF(G277&lt;0,"Expirée",IF(G277&lt;=30,"Urgente",IF(G277&lt;=60,"À anticiper","Normale"))))</x:f>
      </x:c>
      <x:c r="I277" s="48"/>
      <x:c r="J277" s="150"/>
      <x:c r="K277" s="48"/>
      <x:c r="L277" s="48"/>
      <x:c r="M277" s="150"/>
      <x:c r="N277" s="48"/>
      <x:c r="O277" s="48"/>
      <x:c r="P277" s="48"/>
      <x:c r="Q277" s="48"/>
      <x:c r="R277" s="48"/>
      <x:c r="S277" s="48"/>
      <x:c r="T277" s="48"/>
      <x:c r="U277" s="48"/>
      <x:c r="V277" s="48"/>
    </x:row>
    <x:row r="278">
      <x:c r="A278" s="48" t="str">
        <x:f>IF(Adherents!A278="","",Adherents!A278)</x:f>
      </x:c>
      <x:c r="B278" s="48" t="str">
        <x:f>IF(A278="","",Adherents!B278&amp;" "&amp;Adherents!C278)</x:f>
      </x:c>
      <x:c r="C278" s="48" t="str">
        <x:f>IF(A278="","",Adherents!M278)</x:f>
      </x:c>
      <x:c r="D278" s="150" t="str">
        <x:f>IF(A278="","",Adherents!L278)</x:f>
      </x:c>
      <x:c r="E278" s="48" t="str">
        <x:f>IF(A278="","",Adherents!P278)</x:f>
      </x:c>
      <x:c r="F278" s="150" t="str">
        <x:f>IF(D278="","",EDATE(D278,12))</x:f>
      </x:c>
      <x:c r="G278" s="48" t="str">
        <x:f>IF(F278="","",F278-TODAY())</x:f>
      </x:c>
      <x:c r="H278" s="48" t="str">
        <x:f>IF(A278="","",IF(G278&lt;0,"Expirée",IF(G278&lt;=30,"Urgente",IF(G278&lt;=60,"À anticiper","Normale"))))</x:f>
      </x:c>
      <x:c r="I278" s="48"/>
      <x:c r="J278" s="150"/>
      <x:c r="K278" s="48"/>
      <x:c r="L278" s="48"/>
      <x:c r="M278" s="150"/>
      <x:c r="N278" s="48"/>
      <x:c r="O278" s="48"/>
      <x:c r="P278" s="48"/>
      <x:c r="Q278" s="48"/>
      <x:c r="R278" s="48"/>
      <x:c r="S278" s="48"/>
      <x:c r="T278" s="48"/>
      <x:c r="U278" s="48"/>
      <x:c r="V278" s="48"/>
    </x:row>
    <x:row r="279">
      <x:c r="A279" s="48" t="str">
        <x:f>IF(Adherents!A279="","",Adherents!A279)</x:f>
      </x:c>
      <x:c r="B279" s="48" t="str">
        <x:f>IF(A279="","",Adherents!B279&amp;" "&amp;Adherents!C279)</x:f>
      </x:c>
      <x:c r="C279" s="48" t="str">
        <x:f>IF(A279="","",Adherents!M279)</x:f>
      </x:c>
      <x:c r="D279" s="150" t="str">
        <x:f>IF(A279="","",Adherents!L279)</x:f>
      </x:c>
      <x:c r="E279" s="48" t="str">
        <x:f>IF(A279="","",Adherents!P279)</x:f>
      </x:c>
      <x:c r="F279" s="150" t="str">
        <x:f>IF(D279="","",EDATE(D279,12))</x:f>
      </x:c>
      <x:c r="G279" s="48" t="str">
        <x:f>IF(F279="","",F279-TODAY())</x:f>
      </x:c>
      <x:c r="H279" s="48" t="str">
        <x:f>IF(A279="","",IF(G279&lt;0,"Expirée",IF(G279&lt;=30,"Urgente",IF(G279&lt;=60,"À anticiper","Normale"))))</x:f>
      </x:c>
      <x:c r="I279" s="48"/>
      <x:c r="J279" s="150"/>
      <x:c r="K279" s="48"/>
      <x:c r="L279" s="48"/>
      <x:c r="M279" s="150"/>
      <x:c r="N279" s="48"/>
      <x:c r="O279" s="48"/>
      <x:c r="P279" s="48"/>
      <x:c r="Q279" s="48"/>
      <x:c r="R279" s="48"/>
      <x:c r="S279" s="48"/>
      <x:c r="T279" s="48"/>
      <x:c r="U279" s="48"/>
      <x:c r="V279" s="48"/>
    </x:row>
    <x:row r="280">
      <x:c r="A280" s="48" t="str">
        <x:f>IF(Adherents!A280="","",Adherents!A280)</x:f>
      </x:c>
      <x:c r="B280" s="48" t="str">
        <x:f>IF(A280="","",Adherents!B280&amp;" "&amp;Adherents!C280)</x:f>
      </x:c>
      <x:c r="C280" s="48" t="str">
        <x:f>IF(A280="","",Adherents!M280)</x:f>
      </x:c>
      <x:c r="D280" s="150" t="str">
        <x:f>IF(A280="","",Adherents!L280)</x:f>
      </x:c>
      <x:c r="E280" s="48" t="str">
        <x:f>IF(A280="","",Adherents!P280)</x:f>
      </x:c>
      <x:c r="F280" s="150" t="str">
        <x:f>IF(D280="","",EDATE(D280,12))</x:f>
      </x:c>
      <x:c r="G280" s="48" t="str">
        <x:f>IF(F280="","",F280-TODAY())</x:f>
      </x:c>
      <x:c r="H280" s="48" t="str">
        <x:f>IF(A280="","",IF(G280&lt;0,"Expirée",IF(G280&lt;=30,"Urgente",IF(G280&lt;=60,"À anticiper","Normale"))))</x:f>
      </x:c>
      <x:c r="I280" s="48"/>
      <x:c r="J280" s="150"/>
      <x:c r="K280" s="48"/>
      <x:c r="L280" s="48"/>
      <x:c r="M280" s="150"/>
      <x:c r="N280" s="48"/>
      <x:c r="O280" s="48"/>
      <x:c r="P280" s="48"/>
      <x:c r="Q280" s="48"/>
      <x:c r="R280" s="48"/>
      <x:c r="S280" s="48"/>
      <x:c r="T280" s="48"/>
      <x:c r="U280" s="48"/>
      <x:c r="V280" s="48"/>
    </x:row>
    <x:row r="281">
      <x:c r="A281" s="48" t="str">
        <x:f>IF(Adherents!A281="","",Adherents!A281)</x:f>
      </x:c>
      <x:c r="B281" s="48" t="str">
        <x:f>IF(A281="","",Adherents!B281&amp;" "&amp;Adherents!C281)</x:f>
      </x:c>
      <x:c r="C281" s="48" t="str">
        <x:f>IF(A281="","",Adherents!M281)</x:f>
      </x:c>
      <x:c r="D281" s="150" t="str">
        <x:f>IF(A281="","",Adherents!L281)</x:f>
      </x:c>
      <x:c r="E281" s="48" t="str">
        <x:f>IF(A281="","",Adherents!P281)</x:f>
      </x:c>
      <x:c r="F281" s="150" t="str">
        <x:f>IF(D281="","",EDATE(D281,12))</x:f>
      </x:c>
      <x:c r="G281" s="48" t="str">
        <x:f>IF(F281="","",F281-TODAY())</x:f>
      </x:c>
      <x:c r="H281" s="48" t="str">
        <x:f>IF(A281="","",IF(G281&lt;0,"Expirée",IF(G281&lt;=30,"Urgente",IF(G281&lt;=60,"À anticiper","Normale"))))</x:f>
      </x:c>
      <x:c r="I281" s="48"/>
      <x:c r="J281" s="150"/>
      <x:c r="K281" s="48"/>
      <x:c r="L281" s="48"/>
      <x:c r="M281" s="150"/>
      <x:c r="N281" s="48"/>
      <x:c r="O281" s="48"/>
      <x:c r="P281" s="48"/>
      <x:c r="Q281" s="48"/>
      <x:c r="R281" s="48"/>
      <x:c r="S281" s="48"/>
      <x:c r="T281" s="48"/>
      <x:c r="U281" s="48"/>
      <x:c r="V281" s="48"/>
    </x:row>
    <x:row r="282">
      <x:c r="A282" s="48" t="str">
        <x:f>IF(Adherents!A282="","",Adherents!A282)</x:f>
      </x:c>
      <x:c r="B282" s="48" t="str">
        <x:f>IF(A282="","",Adherents!B282&amp;" "&amp;Adherents!C282)</x:f>
      </x:c>
      <x:c r="C282" s="48" t="str">
        <x:f>IF(A282="","",Adherents!M282)</x:f>
      </x:c>
      <x:c r="D282" s="150" t="str">
        <x:f>IF(A282="","",Adherents!L282)</x:f>
      </x:c>
      <x:c r="E282" s="48" t="str">
        <x:f>IF(A282="","",Adherents!P282)</x:f>
      </x:c>
      <x:c r="F282" s="150" t="str">
        <x:f>IF(D282="","",EDATE(D282,12))</x:f>
      </x:c>
      <x:c r="G282" s="48" t="str">
        <x:f>IF(F282="","",F282-TODAY())</x:f>
      </x:c>
      <x:c r="H282" s="48" t="str">
        <x:f>IF(A282="","",IF(G282&lt;0,"Expirée",IF(G282&lt;=30,"Urgente",IF(G282&lt;=60,"À anticiper","Normale"))))</x:f>
      </x:c>
      <x:c r="I282" s="48"/>
      <x:c r="J282" s="150"/>
      <x:c r="K282" s="48"/>
      <x:c r="L282" s="48"/>
      <x:c r="M282" s="150"/>
      <x:c r="N282" s="48"/>
      <x:c r="O282" s="48"/>
      <x:c r="P282" s="48"/>
      <x:c r="Q282" s="48"/>
      <x:c r="R282" s="48"/>
      <x:c r="S282" s="48"/>
      <x:c r="T282" s="48"/>
      <x:c r="U282" s="48"/>
      <x:c r="V282" s="48"/>
    </x:row>
    <x:row r="283">
      <x:c r="A283" s="48" t="str">
        <x:f>IF(Adherents!A283="","",Adherents!A283)</x:f>
      </x:c>
      <x:c r="B283" s="48" t="str">
        <x:f>IF(A283="","",Adherents!B283&amp;" "&amp;Adherents!C283)</x:f>
      </x:c>
      <x:c r="C283" s="48" t="str">
        <x:f>IF(A283="","",Adherents!M283)</x:f>
      </x:c>
      <x:c r="D283" s="150" t="str">
        <x:f>IF(A283="","",Adherents!L283)</x:f>
      </x:c>
      <x:c r="E283" s="48" t="str">
        <x:f>IF(A283="","",Adherents!P283)</x:f>
      </x:c>
      <x:c r="F283" s="150" t="str">
        <x:f>IF(D283="","",EDATE(D283,12))</x:f>
      </x:c>
      <x:c r="G283" s="48" t="str">
        <x:f>IF(F283="","",F283-TODAY())</x:f>
      </x:c>
      <x:c r="H283" s="48" t="str">
        <x:f>IF(A283="","",IF(G283&lt;0,"Expirée",IF(G283&lt;=30,"Urgente",IF(G283&lt;=60,"À anticiper","Normale"))))</x:f>
      </x:c>
      <x:c r="I283" s="48"/>
      <x:c r="J283" s="150"/>
      <x:c r="K283" s="48"/>
      <x:c r="L283" s="48"/>
      <x:c r="M283" s="150"/>
      <x:c r="N283" s="48"/>
      <x:c r="O283" s="48"/>
      <x:c r="P283" s="48"/>
      <x:c r="Q283" s="48"/>
      <x:c r="R283" s="48"/>
      <x:c r="S283" s="48"/>
      <x:c r="T283" s="48"/>
      <x:c r="U283" s="48"/>
      <x:c r="V283" s="48"/>
    </x:row>
    <x:row r="284">
      <x:c r="A284" s="48" t="str">
        <x:f>IF(Adherents!A284="","",Adherents!A284)</x:f>
      </x:c>
      <x:c r="B284" s="48" t="str">
        <x:f>IF(A284="","",Adherents!B284&amp;" "&amp;Adherents!C284)</x:f>
      </x:c>
      <x:c r="C284" s="48" t="str">
        <x:f>IF(A284="","",Adherents!M284)</x:f>
      </x:c>
      <x:c r="D284" s="150" t="str">
        <x:f>IF(A284="","",Adherents!L284)</x:f>
      </x:c>
      <x:c r="E284" s="48" t="str">
        <x:f>IF(A284="","",Adherents!P284)</x:f>
      </x:c>
      <x:c r="F284" s="150" t="str">
        <x:f>IF(D284="","",EDATE(D284,12))</x:f>
      </x:c>
      <x:c r="G284" s="48" t="str">
        <x:f>IF(F284="","",F284-TODAY())</x:f>
      </x:c>
      <x:c r="H284" s="48" t="str">
        <x:f>IF(A284="","",IF(G284&lt;0,"Expirée",IF(G284&lt;=30,"Urgente",IF(G284&lt;=60,"À anticiper","Normale"))))</x:f>
      </x:c>
      <x:c r="I284" s="48"/>
      <x:c r="J284" s="150"/>
      <x:c r="K284" s="48"/>
      <x:c r="L284" s="48"/>
      <x:c r="M284" s="150"/>
      <x:c r="N284" s="48"/>
      <x:c r="O284" s="48"/>
      <x:c r="P284" s="48"/>
      <x:c r="Q284" s="48"/>
      <x:c r="R284" s="48"/>
      <x:c r="S284" s="48"/>
      <x:c r="T284" s="48"/>
      <x:c r="U284" s="48"/>
      <x:c r="V284" s="48"/>
    </x:row>
    <x:row r="285">
      <x:c r="A285" s="48" t="str">
        <x:f>IF(Adherents!A285="","",Adherents!A285)</x:f>
      </x:c>
      <x:c r="B285" s="48" t="str">
        <x:f>IF(A285="","",Adherents!B285&amp;" "&amp;Adherents!C285)</x:f>
      </x:c>
      <x:c r="C285" s="48" t="str">
        <x:f>IF(A285="","",Adherents!M285)</x:f>
      </x:c>
      <x:c r="D285" s="150" t="str">
        <x:f>IF(A285="","",Adherents!L285)</x:f>
      </x:c>
      <x:c r="E285" s="48" t="str">
        <x:f>IF(A285="","",Adherents!P285)</x:f>
      </x:c>
      <x:c r="F285" s="150" t="str">
        <x:f>IF(D285="","",EDATE(D285,12))</x:f>
      </x:c>
      <x:c r="G285" s="48" t="str">
        <x:f>IF(F285="","",F285-TODAY())</x:f>
      </x:c>
      <x:c r="H285" s="48" t="str">
        <x:f>IF(A285="","",IF(G285&lt;0,"Expirée",IF(G285&lt;=30,"Urgente",IF(G285&lt;=60,"À anticiper","Normale"))))</x:f>
      </x:c>
      <x:c r="I285" s="48"/>
      <x:c r="J285" s="150"/>
      <x:c r="K285" s="48"/>
      <x:c r="L285" s="48"/>
      <x:c r="M285" s="150"/>
      <x:c r="N285" s="48"/>
      <x:c r="O285" s="48"/>
      <x:c r="P285" s="48"/>
      <x:c r="Q285" s="48"/>
      <x:c r="R285" s="48"/>
      <x:c r="S285" s="48"/>
      <x:c r="T285" s="48"/>
      <x:c r="U285" s="48"/>
      <x:c r="V285" s="48"/>
    </x:row>
    <x:row r="286">
      <x:c r="A286" s="48" t="str">
        <x:f>IF(Adherents!A286="","",Adherents!A286)</x:f>
      </x:c>
      <x:c r="B286" s="48" t="str">
        <x:f>IF(A286="","",Adherents!B286&amp;" "&amp;Adherents!C286)</x:f>
      </x:c>
      <x:c r="C286" s="48" t="str">
        <x:f>IF(A286="","",Adherents!M286)</x:f>
      </x:c>
      <x:c r="D286" s="150" t="str">
        <x:f>IF(A286="","",Adherents!L286)</x:f>
      </x:c>
      <x:c r="E286" s="48" t="str">
        <x:f>IF(A286="","",Adherents!P286)</x:f>
      </x:c>
      <x:c r="F286" s="150" t="str">
        <x:f>IF(D286="","",EDATE(D286,12))</x:f>
      </x:c>
      <x:c r="G286" s="48" t="str">
        <x:f>IF(F286="","",F286-TODAY())</x:f>
      </x:c>
      <x:c r="H286" s="48" t="str">
        <x:f>IF(A286="","",IF(G286&lt;0,"Expirée",IF(G286&lt;=30,"Urgente",IF(G286&lt;=60,"À anticiper","Normale"))))</x:f>
      </x:c>
      <x:c r="I286" s="48"/>
      <x:c r="J286" s="150"/>
      <x:c r="K286" s="48"/>
      <x:c r="L286" s="48"/>
      <x:c r="M286" s="150"/>
      <x:c r="N286" s="48"/>
      <x:c r="O286" s="48"/>
      <x:c r="P286" s="48"/>
      <x:c r="Q286" s="48"/>
      <x:c r="R286" s="48"/>
      <x:c r="S286" s="48"/>
      <x:c r="T286" s="48"/>
      <x:c r="U286" s="48"/>
      <x:c r="V286" s="48"/>
    </x:row>
    <x:row r="287">
      <x:c r="A287" s="48" t="str">
        <x:f>IF(Adherents!A287="","",Adherents!A287)</x:f>
      </x:c>
      <x:c r="B287" s="48" t="str">
        <x:f>IF(A287="","",Adherents!B287&amp;" "&amp;Adherents!C287)</x:f>
      </x:c>
      <x:c r="C287" s="48" t="str">
        <x:f>IF(A287="","",Adherents!M287)</x:f>
      </x:c>
      <x:c r="D287" s="150" t="str">
        <x:f>IF(A287="","",Adherents!L287)</x:f>
      </x:c>
      <x:c r="E287" s="48" t="str">
        <x:f>IF(A287="","",Adherents!P287)</x:f>
      </x:c>
      <x:c r="F287" s="150" t="str">
        <x:f>IF(D287="","",EDATE(D287,12))</x:f>
      </x:c>
      <x:c r="G287" s="48" t="str">
        <x:f>IF(F287="","",F287-TODAY())</x:f>
      </x:c>
      <x:c r="H287" s="48" t="str">
        <x:f>IF(A287="","",IF(G287&lt;0,"Expirée",IF(G287&lt;=30,"Urgente",IF(G287&lt;=60,"À anticiper","Normale"))))</x:f>
      </x:c>
      <x:c r="I287" s="48"/>
      <x:c r="J287" s="150"/>
      <x:c r="K287" s="48"/>
      <x:c r="L287" s="48"/>
      <x:c r="M287" s="150"/>
      <x:c r="N287" s="48"/>
      <x:c r="O287" s="48"/>
      <x:c r="P287" s="48"/>
      <x:c r="Q287" s="48"/>
      <x:c r="R287" s="48"/>
      <x:c r="S287" s="48"/>
      <x:c r="T287" s="48"/>
      <x:c r="U287" s="48"/>
      <x:c r="V287" s="48"/>
    </x:row>
    <x:row r="288">
      <x:c r="A288" s="48" t="str">
        <x:f>IF(Adherents!A288="","",Adherents!A288)</x:f>
      </x:c>
      <x:c r="B288" s="48" t="str">
        <x:f>IF(A288="","",Adherents!B288&amp;" "&amp;Adherents!C288)</x:f>
      </x:c>
      <x:c r="C288" s="48" t="str">
        <x:f>IF(A288="","",Adherents!M288)</x:f>
      </x:c>
      <x:c r="D288" s="150" t="str">
        <x:f>IF(A288="","",Adherents!L288)</x:f>
      </x:c>
      <x:c r="E288" s="48" t="str">
        <x:f>IF(A288="","",Adherents!P288)</x:f>
      </x:c>
      <x:c r="F288" s="150" t="str">
        <x:f>IF(D288="","",EDATE(D288,12))</x:f>
      </x:c>
      <x:c r="G288" s="48" t="str">
        <x:f>IF(F288="","",F288-TODAY())</x:f>
      </x:c>
      <x:c r="H288" s="48" t="str">
        <x:f>IF(A288="","",IF(G288&lt;0,"Expirée",IF(G288&lt;=30,"Urgente",IF(G288&lt;=60,"À anticiper","Normale"))))</x:f>
      </x:c>
      <x:c r="I288" s="48"/>
      <x:c r="J288" s="150"/>
      <x:c r="K288" s="48"/>
      <x:c r="L288" s="48"/>
      <x:c r="M288" s="150"/>
      <x:c r="N288" s="48"/>
      <x:c r="O288" s="48"/>
      <x:c r="P288" s="48"/>
      <x:c r="Q288" s="48"/>
      <x:c r="R288" s="48"/>
      <x:c r="S288" s="48"/>
      <x:c r="T288" s="48"/>
      <x:c r="U288" s="48"/>
      <x:c r="V288" s="48"/>
    </x:row>
    <x:row r="289">
      <x:c r="A289" s="48" t="str">
        <x:f>IF(Adherents!A289="","",Adherents!A289)</x:f>
      </x:c>
      <x:c r="B289" s="48" t="str">
        <x:f>IF(A289="","",Adherents!B289&amp;" "&amp;Adherents!C289)</x:f>
      </x:c>
      <x:c r="C289" s="48" t="str">
        <x:f>IF(A289="","",Adherents!M289)</x:f>
      </x:c>
      <x:c r="D289" s="150" t="str">
        <x:f>IF(A289="","",Adherents!L289)</x:f>
      </x:c>
      <x:c r="E289" s="48" t="str">
        <x:f>IF(A289="","",Adherents!P289)</x:f>
      </x:c>
      <x:c r="F289" s="150" t="str">
        <x:f>IF(D289="","",EDATE(D289,12))</x:f>
      </x:c>
      <x:c r="G289" s="48" t="str">
        <x:f>IF(F289="","",F289-TODAY())</x:f>
      </x:c>
      <x:c r="H289" s="48" t="str">
        <x:f>IF(A289="","",IF(G289&lt;0,"Expirée",IF(G289&lt;=30,"Urgente",IF(G289&lt;=60,"À anticiper","Normale"))))</x:f>
      </x:c>
      <x:c r="I289" s="48"/>
      <x:c r="J289" s="150"/>
      <x:c r="K289" s="48"/>
      <x:c r="L289" s="48"/>
      <x:c r="M289" s="150"/>
      <x:c r="N289" s="48"/>
      <x:c r="O289" s="48"/>
      <x:c r="P289" s="48"/>
      <x:c r="Q289" s="48"/>
      <x:c r="R289" s="48"/>
      <x:c r="S289" s="48"/>
      <x:c r="T289" s="48"/>
      <x:c r="U289" s="48"/>
      <x:c r="V289" s="48"/>
    </x:row>
    <x:row r="290">
      <x:c r="A290" s="48" t="str">
        <x:f>IF(Adherents!A290="","",Adherents!A290)</x:f>
      </x:c>
      <x:c r="B290" s="48" t="str">
        <x:f>IF(A290="","",Adherents!B290&amp;" "&amp;Adherents!C290)</x:f>
      </x:c>
      <x:c r="C290" s="48" t="str">
        <x:f>IF(A290="","",Adherents!M290)</x:f>
      </x:c>
      <x:c r="D290" s="150" t="str">
        <x:f>IF(A290="","",Adherents!L290)</x:f>
      </x:c>
      <x:c r="E290" s="48" t="str">
        <x:f>IF(A290="","",Adherents!P290)</x:f>
      </x:c>
      <x:c r="F290" s="150" t="str">
        <x:f>IF(D290="","",EDATE(D290,12))</x:f>
      </x:c>
      <x:c r="G290" s="48" t="str">
        <x:f>IF(F290="","",F290-TODAY())</x:f>
      </x:c>
      <x:c r="H290" s="48" t="str">
        <x:f>IF(A290="","",IF(G290&lt;0,"Expirée",IF(G290&lt;=30,"Urgente",IF(G290&lt;=60,"À anticiper","Normale"))))</x:f>
      </x:c>
      <x:c r="I290" s="48"/>
      <x:c r="J290" s="150"/>
      <x:c r="K290" s="48"/>
      <x:c r="L290" s="48"/>
      <x:c r="M290" s="150"/>
      <x:c r="N290" s="48"/>
      <x:c r="O290" s="48"/>
      <x:c r="P290" s="48"/>
      <x:c r="Q290" s="48"/>
      <x:c r="R290" s="48"/>
      <x:c r="S290" s="48"/>
      <x:c r="T290" s="48"/>
      <x:c r="U290" s="48"/>
      <x:c r="V290" s="48"/>
    </x:row>
    <x:row r="291">
      <x:c r="A291" s="48" t="str">
        <x:f>IF(Adherents!A291="","",Adherents!A291)</x:f>
      </x:c>
      <x:c r="B291" s="48" t="str">
        <x:f>IF(A291="","",Adherents!B291&amp;" "&amp;Adherents!C291)</x:f>
      </x:c>
      <x:c r="C291" s="48" t="str">
        <x:f>IF(A291="","",Adherents!M291)</x:f>
      </x:c>
      <x:c r="D291" s="150" t="str">
        <x:f>IF(A291="","",Adherents!L291)</x:f>
      </x:c>
      <x:c r="E291" s="48" t="str">
        <x:f>IF(A291="","",Adherents!P291)</x:f>
      </x:c>
      <x:c r="F291" s="150" t="str">
        <x:f>IF(D291="","",EDATE(D291,12))</x:f>
      </x:c>
      <x:c r="G291" s="48" t="str">
        <x:f>IF(F291="","",F291-TODAY())</x:f>
      </x:c>
      <x:c r="H291" s="48" t="str">
        <x:f>IF(A291="","",IF(G291&lt;0,"Expirée",IF(G291&lt;=30,"Urgente",IF(G291&lt;=60,"À anticiper","Normale"))))</x:f>
      </x:c>
      <x:c r="I291" s="48"/>
      <x:c r="J291" s="150"/>
      <x:c r="K291" s="48"/>
      <x:c r="L291" s="48"/>
      <x:c r="M291" s="150"/>
      <x:c r="N291" s="48"/>
      <x:c r="O291" s="48"/>
      <x:c r="P291" s="48"/>
      <x:c r="Q291" s="48"/>
      <x:c r="R291" s="48"/>
      <x:c r="S291" s="48"/>
      <x:c r="T291" s="48"/>
      <x:c r="U291" s="48"/>
      <x:c r="V291" s="48"/>
    </x:row>
    <x:row r="292">
      <x:c r="A292" s="48" t="str">
        <x:f>IF(Adherents!A292="","",Adherents!A292)</x:f>
      </x:c>
      <x:c r="B292" s="48" t="str">
        <x:f>IF(A292="","",Adherents!B292&amp;" "&amp;Adherents!C292)</x:f>
      </x:c>
      <x:c r="C292" s="48" t="str">
        <x:f>IF(A292="","",Adherents!M292)</x:f>
      </x:c>
      <x:c r="D292" s="150" t="str">
        <x:f>IF(A292="","",Adherents!L292)</x:f>
      </x:c>
      <x:c r="E292" s="48" t="str">
        <x:f>IF(A292="","",Adherents!P292)</x:f>
      </x:c>
      <x:c r="F292" s="150" t="str">
        <x:f>IF(D292="","",EDATE(D292,12))</x:f>
      </x:c>
      <x:c r="G292" s="48" t="str">
        <x:f>IF(F292="","",F292-TODAY())</x:f>
      </x:c>
      <x:c r="H292" s="48" t="str">
        <x:f>IF(A292="","",IF(G292&lt;0,"Expirée",IF(G292&lt;=30,"Urgente",IF(G292&lt;=60,"À anticiper","Normale"))))</x:f>
      </x:c>
      <x:c r="I292" s="48"/>
      <x:c r="J292" s="150"/>
      <x:c r="K292" s="48"/>
      <x:c r="L292" s="48"/>
      <x:c r="M292" s="150"/>
      <x:c r="N292" s="48"/>
      <x:c r="O292" s="48"/>
      <x:c r="P292" s="48"/>
      <x:c r="Q292" s="48"/>
      <x:c r="R292" s="48"/>
      <x:c r="S292" s="48"/>
      <x:c r="T292" s="48"/>
      <x:c r="U292" s="48"/>
      <x:c r="V292" s="48"/>
    </x:row>
    <x:row r="293">
      <x:c r="A293" s="48" t="str">
        <x:f>IF(Adherents!A293="","",Adherents!A293)</x:f>
      </x:c>
      <x:c r="B293" s="48" t="str">
        <x:f>IF(A293="","",Adherents!B293&amp;" "&amp;Adherents!C293)</x:f>
      </x:c>
      <x:c r="C293" s="48" t="str">
        <x:f>IF(A293="","",Adherents!M293)</x:f>
      </x:c>
      <x:c r="D293" s="150" t="str">
        <x:f>IF(A293="","",Adherents!L293)</x:f>
      </x:c>
      <x:c r="E293" s="48" t="str">
        <x:f>IF(A293="","",Adherents!P293)</x:f>
      </x:c>
      <x:c r="F293" s="150" t="str">
        <x:f>IF(D293="","",EDATE(D293,12))</x:f>
      </x:c>
      <x:c r="G293" s="48" t="str">
        <x:f>IF(F293="","",F293-TODAY())</x:f>
      </x:c>
      <x:c r="H293" s="48" t="str">
        <x:f>IF(A293="","",IF(G293&lt;0,"Expirée",IF(G293&lt;=30,"Urgente",IF(G293&lt;=60,"À anticiper","Normale"))))</x:f>
      </x:c>
      <x:c r="I293" s="48"/>
      <x:c r="J293" s="150"/>
      <x:c r="K293" s="48"/>
      <x:c r="L293" s="48"/>
      <x:c r="M293" s="150"/>
      <x:c r="N293" s="48"/>
      <x:c r="O293" s="48"/>
      <x:c r="P293" s="48"/>
      <x:c r="Q293" s="48"/>
      <x:c r="R293" s="48"/>
      <x:c r="S293" s="48"/>
      <x:c r="T293" s="48"/>
      <x:c r="U293" s="48"/>
      <x:c r="V293" s="48"/>
    </x:row>
    <x:row r="294">
      <x:c r="A294" s="48" t="str">
        <x:f>IF(Adherents!A294="","",Adherents!A294)</x:f>
      </x:c>
      <x:c r="B294" s="48" t="str">
        <x:f>IF(A294="","",Adherents!B294&amp;" "&amp;Adherents!C294)</x:f>
      </x:c>
      <x:c r="C294" s="48" t="str">
        <x:f>IF(A294="","",Adherents!M294)</x:f>
      </x:c>
      <x:c r="D294" s="150" t="str">
        <x:f>IF(A294="","",Adherents!L294)</x:f>
      </x:c>
      <x:c r="E294" s="48" t="str">
        <x:f>IF(A294="","",Adherents!P294)</x:f>
      </x:c>
      <x:c r="F294" s="150" t="str">
        <x:f>IF(D294="","",EDATE(D294,12))</x:f>
      </x:c>
      <x:c r="G294" s="48" t="str">
        <x:f>IF(F294="","",F294-TODAY())</x:f>
      </x:c>
      <x:c r="H294" s="48" t="str">
        <x:f>IF(A294="","",IF(G294&lt;0,"Expirée",IF(G294&lt;=30,"Urgente",IF(G294&lt;=60,"À anticiper","Normale"))))</x:f>
      </x:c>
      <x:c r="I294" s="48"/>
      <x:c r="J294" s="150"/>
      <x:c r="K294" s="48"/>
      <x:c r="L294" s="48"/>
      <x:c r="M294" s="150"/>
      <x:c r="N294" s="48"/>
      <x:c r="O294" s="48"/>
      <x:c r="P294" s="48"/>
      <x:c r="Q294" s="48"/>
      <x:c r="R294" s="48"/>
      <x:c r="S294" s="48"/>
      <x:c r="T294" s="48"/>
      <x:c r="U294" s="48"/>
      <x:c r="V294" s="48"/>
    </x:row>
    <x:row r="295">
      <x:c r="A295" s="48" t="str">
        <x:f>IF(Adherents!A295="","",Adherents!A295)</x:f>
      </x:c>
      <x:c r="B295" s="48" t="str">
        <x:f>IF(A295="","",Adherents!B295&amp;" "&amp;Adherents!C295)</x:f>
      </x:c>
      <x:c r="C295" s="48" t="str">
        <x:f>IF(A295="","",Adherents!M295)</x:f>
      </x:c>
      <x:c r="D295" s="150" t="str">
        <x:f>IF(A295="","",Adherents!L295)</x:f>
      </x:c>
      <x:c r="E295" s="48" t="str">
        <x:f>IF(A295="","",Adherents!P295)</x:f>
      </x:c>
      <x:c r="F295" s="150" t="str">
        <x:f>IF(D295="","",EDATE(D295,12))</x:f>
      </x:c>
      <x:c r="G295" s="48" t="str">
        <x:f>IF(F295="","",F295-TODAY())</x:f>
      </x:c>
      <x:c r="H295" s="48" t="str">
        <x:f>IF(A295="","",IF(G295&lt;0,"Expirée",IF(G295&lt;=30,"Urgente",IF(G295&lt;=60,"À anticiper","Normale"))))</x:f>
      </x:c>
      <x:c r="I295" s="48"/>
      <x:c r="J295" s="150"/>
      <x:c r="K295" s="48"/>
      <x:c r="L295" s="48"/>
      <x:c r="M295" s="150"/>
      <x:c r="N295" s="48"/>
      <x:c r="O295" s="48"/>
      <x:c r="P295" s="48"/>
      <x:c r="Q295" s="48"/>
      <x:c r="R295" s="48"/>
      <x:c r="S295" s="48"/>
      <x:c r="T295" s="48"/>
      <x:c r="U295" s="48"/>
      <x:c r="V295" s="48"/>
    </x:row>
    <x:row r="296">
      <x:c r="A296" s="48" t="str">
        <x:f>IF(Adherents!A296="","",Adherents!A296)</x:f>
      </x:c>
      <x:c r="B296" s="48" t="str">
        <x:f>IF(A296="","",Adherents!B296&amp;" "&amp;Adherents!C296)</x:f>
      </x:c>
      <x:c r="C296" s="48" t="str">
        <x:f>IF(A296="","",Adherents!M296)</x:f>
      </x:c>
      <x:c r="D296" s="150" t="str">
        <x:f>IF(A296="","",Adherents!L296)</x:f>
      </x:c>
      <x:c r="E296" s="48" t="str">
        <x:f>IF(A296="","",Adherents!P296)</x:f>
      </x:c>
      <x:c r="F296" s="150" t="str">
        <x:f>IF(D296="","",EDATE(D296,12))</x:f>
      </x:c>
      <x:c r="G296" s="48" t="str">
        <x:f>IF(F296="","",F296-TODAY())</x:f>
      </x:c>
      <x:c r="H296" s="48" t="str">
        <x:f>IF(A296="","",IF(G296&lt;0,"Expirée",IF(G296&lt;=30,"Urgente",IF(G296&lt;=60,"À anticiper","Normale"))))</x:f>
      </x:c>
      <x:c r="I296" s="48"/>
      <x:c r="J296" s="150"/>
      <x:c r="K296" s="48"/>
      <x:c r="L296" s="48"/>
      <x:c r="M296" s="150"/>
      <x:c r="N296" s="48"/>
      <x:c r="O296" s="48"/>
      <x:c r="P296" s="48"/>
      <x:c r="Q296" s="48"/>
      <x:c r="R296" s="48"/>
      <x:c r="S296" s="48"/>
      <x:c r="T296" s="48"/>
      <x:c r="U296" s="48"/>
      <x:c r="V296" s="48"/>
    </x:row>
    <x:row r="297">
      <x:c r="A297" s="48" t="str">
        <x:f>IF(Adherents!A297="","",Adherents!A297)</x:f>
      </x:c>
      <x:c r="B297" s="48" t="str">
        <x:f>IF(A297="","",Adherents!B297&amp;" "&amp;Adherents!C297)</x:f>
      </x:c>
      <x:c r="C297" s="48" t="str">
        <x:f>IF(A297="","",Adherents!M297)</x:f>
      </x:c>
      <x:c r="D297" s="150" t="str">
        <x:f>IF(A297="","",Adherents!L297)</x:f>
      </x:c>
      <x:c r="E297" s="48" t="str">
        <x:f>IF(A297="","",Adherents!P297)</x:f>
      </x:c>
      <x:c r="F297" s="150" t="str">
        <x:f>IF(D297="","",EDATE(D297,12))</x:f>
      </x:c>
      <x:c r="G297" s="48" t="str">
        <x:f>IF(F297="","",F297-TODAY())</x:f>
      </x:c>
      <x:c r="H297" s="48" t="str">
        <x:f>IF(A297="","",IF(G297&lt;0,"Expirée",IF(G297&lt;=30,"Urgente",IF(G297&lt;=60,"À anticiper","Normale"))))</x:f>
      </x:c>
      <x:c r="I297" s="48"/>
      <x:c r="J297" s="150"/>
      <x:c r="K297" s="48"/>
      <x:c r="L297" s="48"/>
      <x:c r="M297" s="150"/>
      <x:c r="N297" s="48"/>
      <x:c r="O297" s="48"/>
      <x:c r="P297" s="48"/>
      <x:c r="Q297" s="48"/>
      <x:c r="R297" s="48"/>
      <x:c r="S297" s="48"/>
      <x:c r="T297" s="48"/>
      <x:c r="U297" s="48"/>
      <x:c r="V297" s="48"/>
    </x:row>
    <x:row r="298">
      <x:c r="A298" s="48" t="str">
        <x:f>IF(Adherents!A298="","",Adherents!A298)</x:f>
      </x:c>
      <x:c r="B298" s="48" t="str">
        <x:f>IF(A298="","",Adherents!B298&amp;" "&amp;Adherents!C298)</x:f>
      </x:c>
      <x:c r="C298" s="48" t="str">
        <x:f>IF(A298="","",Adherents!M298)</x:f>
      </x:c>
      <x:c r="D298" s="150" t="str">
        <x:f>IF(A298="","",Adherents!L298)</x:f>
      </x:c>
      <x:c r="E298" s="48" t="str">
        <x:f>IF(A298="","",Adherents!P298)</x:f>
      </x:c>
      <x:c r="F298" s="150" t="str">
        <x:f>IF(D298="","",EDATE(D298,12))</x:f>
      </x:c>
      <x:c r="G298" s="48" t="str">
        <x:f>IF(F298="","",F298-TODAY())</x:f>
      </x:c>
      <x:c r="H298" s="48" t="str">
        <x:f>IF(A298="","",IF(G298&lt;0,"Expirée",IF(G298&lt;=30,"Urgente",IF(G298&lt;=60,"À anticiper","Normale"))))</x:f>
      </x:c>
      <x:c r="I298" s="48"/>
      <x:c r="J298" s="150"/>
      <x:c r="K298" s="48"/>
      <x:c r="L298" s="48"/>
      <x:c r="M298" s="150"/>
      <x:c r="N298" s="48"/>
      <x:c r="O298" s="48"/>
      <x:c r="P298" s="48"/>
      <x:c r="Q298" s="48"/>
      <x:c r="R298" s="48"/>
      <x:c r="S298" s="48"/>
      <x:c r="T298" s="48"/>
      <x:c r="U298" s="48"/>
      <x:c r="V298" s="48"/>
    </x:row>
    <x:row r="299">
      <x:c r="A299" s="48" t="str">
        <x:f>IF(Adherents!A299="","",Adherents!A299)</x:f>
      </x:c>
      <x:c r="B299" s="48" t="str">
        <x:f>IF(A299="","",Adherents!B299&amp;" "&amp;Adherents!C299)</x:f>
      </x:c>
      <x:c r="C299" s="48" t="str">
        <x:f>IF(A299="","",Adherents!M299)</x:f>
      </x:c>
      <x:c r="D299" s="150" t="str">
        <x:f>IF(A299="","",Adherents!L299)</x:f>
      </x:c>
      <x:c r="E299" s="48" t="str">
        <x:f>IF(A299="","",Adherents!P299)</x:f>
      </x:c>
      <x:c r="F299" s="150" t="str">
        <x:f>IF(D299="","",EDATE(D299,12))</x:f>
      </x:c>
      <x:c r="G299" s="48" t="str">
        <x:f>IF(F299="","",F299-TODAY())</x:f>
      </x:c>
      <x:c r="H299" s="48" t="str">
        <x:f>IF(A299="","",IF(G299&lt;0,"Expirée",IF(G299&lt;=30,"Urgente",IF(G299&lt;=60,"À anticiper","Normale"))))</x:f>
      </x:c>
      <x:c r="I299" s="48"/>
      <x:c r="J299" s="150"/>
      <x:c r="K299" s="48"/>
      <x:c r="L299" s="48"/>
      <x:c r="M299" s="150"/>
      <x:c r="N299" s="48"/>
      <x:c r="O299" s="48"/>
      <x:c r="P299" s="48"/>
      <x:c r="Q299" s="48"/>
      <x:c r="R299" s="48"/>
      <x:c r="S299" s="48"/>
      <x:c r="T299" s="48"/>
      <x:c r="U299" s="48"/>
      <x:c r="V299" s="48"/>
    </x:row>
    <x:row r="300">
      <x:c r="A300" s="48" t="str">
        <x:f>IF(Adherents!A300="","",Adherents!A300)</x:f>
      </x:c>
      <x:c r="B300" s="48" t="str">
        <x:f>IF(A300="","",Adherents!B300&amp;" "&amp;Adherents!C300)</x:f>
      </x:c>
      <x:c r="C300" s="48" t="str">
        <x:f>IF(A300="","",Adherents!M300)</x:f>
      </x:c>
      <x:c r="D300" s="150" t="str">
        <x:f>IF(A300="","",Adherents!L300)</x:f>
      </x:c>
      <x:c r="E300" s="48" t="str">
        <x:f>IF(A300="","",Adherents!P300)</x:f>
      </x:c>
      <x:c r="F300" s="150" t="str">
        <x:f>IF(D300="","",EDATE(D300,12))</x:f>
      </x:c>
      <x:c r="G300" s="48" t="str">
        <x:f>IF(F300="","",F300-TODAY())</x:f>
      </x:c>
      <x:c r="H300" s="48" t="str">
        <x:f>IF(A300="","",IF(G300&lt;0,"Expirée",IF(G300&lt;=30,"Urgente",IF(G300&lt;=60,"À anticiper","Normale"))))</x:f>
      </x:c>
      <x:c r="I300" s="48"/>
      <x:c r="J300" s="150"/>
      <x:c r="K300" s="48"/>
      <x:c r="L300" s="48"/>
      <x:c r="M300" s="150"/>
      <x:c r="N300" s="48"/>
      <x:c r="O300" s="48"/>
      <x:c r="P300" s="48"/>
      <x:c r="Q300" s="48"/>
      <x:c r="R300" s="48"/>
      <x:c r="S300" s="48"/>
      <x:c r="T300" s="48"/>
      <x:c r="U300" s="48"/>
      <x:c r="V300" s="48"/>
    </x:row>
    <x:row r="301">
      <x:c r="A301" s="48" t="str">
        <x:f>IF(Adherents!A301="","",Adherents!A301)</x:f>
      </x:c>
      <x:c r="B301" s="48" t="str">
        <x:f>IF(A301="","",Adherents!B301&amp;" "&amp;Adherents!C301)</x:f>
      </x:c>
      <x:c r="C301" s="48" t="str">
        <x:f>IF(A301="","",Adherents!M301)</x:f>
      </x:c>
      <x:c r="D301" s="150" t="str">
        <x:f>IF(A301="","",Adherents!L301)</x:f>
      </x:c>
      <x:c r="E301" s="48" t="str">
        <x:f>IF(A301="","",Adherents!P301)</x:f>
      </x:c>
      <x:c r="F301" s="150" t="str">
        <x:f>IF(D301="","",EDATE(D301,12))</x:f>
      </x:c>
      <x:c r="G301" s="48" t="str">
        <x:f>IF(F301="","",F301-TODAY())</x:f>
      </x:c>
      <x:c r="H301" s="48" t="str">
        <x:f>IF(A301="","",IF(G301&lt;0,"Expirée",IF(G301&lt;=30,"Urgente",IF(G301&lt;=60,"À anticiper","Normale"))))</x:f>
      </x:c>
      <x:c r="I301" s="48"/>
      <x:c r="J301" s="150"/>
      <x:c r="K301" s="48"/>
      <x:c r="L301" s="48"/>
      <x:c r="M301" s="150"/>
      <x:c r="N301" s="48"/>
      <x:c r="O301" s="48"/>
      <x:c r="P301" s="48"/>
      <x:c r="Q301" s="48"/>
      <x:c r="R301" s="48"/>
      <x:c r="S301" s="48"/>
      <x:c r="T301" s="48"/>
      <x:c r="U301" s="48"/>
      <x:c r="V301" s="48"/>
    </x:row>
  </x:sheetData>
  <x:conditionalFormatting sqref="H2:H301">
    <x:cfRule type="expression" dxfId="6" priority="1">
      <x:formula>H2="Expirée"</x:formula>
    </x:cfRule>
    <x:cfRule type="expression" dxfId="7" priority="2">
      <x:formula>H2="Urgente"</x:formula>
    </x:cfRule>
    <x:cfRule type="expression" dxfId="8" priority="3">
      <x:formula>H2="À anticiper"</x:formula>
    </x:cfRule>
  </x:conditionalFormatting>
  <x:dataValidations count="3">
    <x:dataValidation type="list" sqref="I2:I301">
      <x:formula1>"Oui,Non"</x:formula1>
    </x:dataValidation>
    <x:dataValidation type="list" sqref="K2:K301">
      <x:formula1>"Renouvelle,Ne renouvelle pas,En attente"</x:formula1>
    </x:dataValidation>
    <x:dataValidation type="list" sqref="L2:L301">
      <x:formula1>Parametres!$H$4:$H$7</x:formula1>
    </x:dataValidation>
  </x:dataValidations>
  <x:pageMargins left="0.7" right="0.7" top="0.75" bottom="0.75" header="0.3" footer="0.3"/>
  <x:tableParts count="1">
    <x:tablePart xmlns:r="http://schemas.openxmlformats.org/officeDocument/2006/relationships" r:id="Rb22e4fe18e954337"/>
  </x:tableParts>
</x:worksheet>
</file>

<file path=xl/worksheets/sheet5.xml><?xml version="1.0" encoding="utf-8"?>
<x:worksheet xmlns:x="http://schemas.openxmlformats.org/spreadsheetml/2006/main">
  <x:sheetFormatPr defaultRowHeight="15"/>
  <x:cols>
    <x:col min="1" max="1" width="24" hidden="0" customWidth="1"/>
    <x:col min="2" max="2" width="14" hidden="0" customWidth="1"/>
    <x:col min="3" max="3" width="14" hidden="0" customWidth="1"/>
    <x:col min="4" max="4" width="14" hidden="0" customWidth="1"/>
    <x:col min="5" max="5" width="14" hidden="0" customWidth="1"/>
    <x:col min="6" max="6" width="14" hidden="0" customWidth="1"/>
    <x:col min="7" max="7" width="14" hidden="0" customWidth="1"/>
    <x:col min="8" max="8" width="14" hidden="0" customWidth="1"/>
  </x:cols>
  <x:sheetData>
    <x:row r="1">
      <x:c r="A1" s="47" t="str">
        <x:v>BULLETIN D'ADHÉSION — MODÈLE À REMPLIR ET IMPRIMER</x:v>
      </x:c>
      <x:c r="B1" s="47"/>
      <x:c r="C1" s="47"/>
      <x:c r="D1" s="47"/>
      <x:c r="E1" s="47"/>
      <x:c r="F1" s="47"/>
      <x:c r="G1" s="47"/>
      <x:c r="H1" s="47"/>
    </x:row>
    <x:row r="2">
      <x:c r="A2" s="48"/>
      <x:c r="B2" s="48"/>
      <x:c r="C2" s="48"/>
      <x:c r="D2" s="48"/>
      <x:c r="E2" s="48"/>
      <x:c r="F2" s="48"/>
      <x:c r="G2" s="48"/>
      <x:c r="H2" s="48"/>
    </x:row>
    <x:row r="3">
      <x:c r="A3" s="49" t="str">
        <x:v>Informations sur l'association</x:v>
      </x:c>
      <x:c r="B3" s="49"/>
      <x:c r="C3" s="49"/>
      <x:c r="D3" s="49"/>
      <x:c r="E3" s="49"/>
      <x:c r="F3" s="49"/>
      <x:c r="G3" s="49"/>
      <x:c r="H3" s="49"/>
    </x:row>
    <x:row r="4">
      <x:c r="A4" s="48" t="str">
        <x:v>Nom de l'association</x:v>
      </x:c>
      <x:c r="B4" s="48" t="str">
        <x:v>Association Les Horizons Solidaires</x:v>
      </x:c>
      <x:c r="C4" s="48"/>
      <x:c r="D4" s="48"/>
      <x:c r="E4" s="48"/>
      <x:c r="F4" s="48"/>
      <x:c r="G4" s="48"/>
      <x:c r="H4" s="48"/>
    </x:row>
    <x:row r="5">
      <x:c r="A5" s="48" t="str">
        <x:v>Saison</x:v>
      </x:c>
      <x:c r="B5" s="48" t="str">
        <x:v>2026-2027</x:v>
      </x:c>
      <x:c r="C5" s="48"/>
      <x:c r="D5" s="48"/>
      <x:c r="E5" s="48"/>
      <x:c r="F5" s="48"/>
      <x:c r="G5" s="48"/>
      <x:c r="H5" s="48"/>
    </x:row>
    <x:row r="6">
      <x:c r="A6" s="48" t="str">
        <x:v>Montant de la cotisation</x:v>
      </x:c>
      <x:c r="B6" s="50" t="n">
        <x:v>120</x:v>
      </x:c>
      <x:c r="C6" s="48"/>
      <x:c r="D6" s="48"/>
      <x:c r="E6" s="48"/>
      <x:c r="F6" s="48"/>
      <x:c r="G6" s="48"/>
      <x:c r="H6" s="48"/>
    </x:row>
    <x:row r="7">
      <x:c r="A7" s="48"/>
      <x:c r="B7" s="48"/>
      <x:c r="C7" s="48"/>
      <x:c r="D7" s="48"/>
      <x:c r="E7" s="48"/>
      <x:c r="F7" s="48"/>
      <x:c r="G7" s="48"/>
      <x:c r="H7" s="48"/>
    </x:row>
    <x:row r="8">
      <x:c r="A8" s="51" t="str">
        <x:v>Identité de l'adhérent</x:v>
      </x:c>
      <x:c r="B8" s="51"/>
      <x:c r="C8" s="51"/>
      <x:c r="D8" s="51"/>
      <x:c r="E8" s="51"/>
      <x:c r="F8" s="51"/>
      <x:c r="G8" s="51"/>
      <x:c r="H8" s="51"/>
    </x:row>
    <x:row r="9">
      <x:c r="A9" s="48" t="str">
        <x:v>Nom</x:v>
      </x:c>
      <x:c r="B9" s="48" t="str"/>
      <x:c r="C9" s="48" t="str"/>
      <x:c r="D9" s="48" t="str"/>
      <x:c r="E9" s="48" t="str">
        <x:v>Prénom</x:v>
      </x:c>
      <x:c r="F9" s="48" t="str"/>
      <x:c r="G9" s="48" t="str"/>
      <x:c r="H9" s="48" t="str"/>
    </x:row>
    <x:row r="10">
      <x:c r="A10" s="48" t="str">
        <x:v>Date de naissance</x:v>
      </x:c>
      <x:c r="B10" s="48" t="str"/>
      <x:c r="C10" s="48" t="str"/>
      <x:c r="D10" s="48" t="str"/>
      <x:c r="E10" s="48" t="str">
        <x:v>Sexe</x:v>
      </x:c>
      <x:c r="F10" s="48" t="str"/>
      <x:c r="G10" s="48" t="str"/>
      <x:c r="H10" s="48" t="str"/>
    </x:row>
    <x:row r="11">
      <x:c r="A11" s="48" t="str">
        <x:v>Catégorie</x:v>
      </x:c>
      <x:c r="B11" s="48" t="str"/>
      <x:c r="C11" s="48" t="str"/>
      <x:c r="D11" s="48" t="str"/>
      <x:c r="E11" s="48" t="str">
        <x:v>N° adhérent</x:v>
      </x:c>
      <x:c r="F11" s="48" t="str"/>
      <x:c r="G11" s="48" t="str"/>
      <x:c r="H11" s="48" t="str"/>
    </x:row>
    <x:row r="12">
      <x:c r="A12" s="48" t="str">
        <x:v>Contact urgence</x:v>
      </x:c>
      <x:c r="B12" s="48" t="str"/>
      <x:c r="C12" s="48" t="str"/>
      <x:c r="D12" s="48" t="str"/>
      <x:c r="E12" s="48" t="str">
        <x:v>Téléphone urgence</x:v>
      </x:c>
      <x:c r="F12" s="48" t="str"/>
      <x:c r="G12" s="48" t="str"/>
      <x:c r="H12" s="48" t="str"/>
    </x:row>
    <x:row r="13">
      <x:c r="A13" s="48" t="str">
        <x:v>Statut bénévole</x:v>
      </x:c>
      <x:c r="B13" s="48" t="str"/>
      <x:c r="C13" s="48" t="str"/>
      <x:c r="D13" s="48" t="str"/>
      <x:c r="E13" s="48" t="str"/>
      <x:c r="F13" s="48" t="str"/>
      <x:c r="G13" s="48" t="str"/>
      <x:c r="H13" s="48" t="str"/>
    </x:row>
    <x:row r="14">
      <x:c r="A14" s="48"/>
      <x:c r="B14" s="48"/>
      <x:c r="C14" s="48"/>
      <x:c r="D14" s="48"/>
      <x:c r="E14" s="48"/>
      <x:c r="F14" s="48"/>
      <x:c r="G14" s="48"/>
      <x:c r="H14" s="48"/>
    </x:row>
    <x:row r="15">
      <x:c r="A15" s="52" t="str">
        <x:v>Coordonnées</x:v>
      </x:c>
      <x:c r="B15" s="52"/>
      <x:c r="C15" s="52"/>
      <x:c r="D15" s="52"/>
      <x:c r="E15" s="52"/>
      <x:c r="F15" s="52"/>
      <x:c r="G15" s="52"/>
      <x:c r="H15" s="52"/>
    </x:row>
    <x:row r="16">
      <x:c r="A16" s="48" t="str">
        <x:v>Adresse</x:v>
      </x:c>
      <x:c r="B16" s="48" t="str"/>
      <x:c r="C16" s="48" t="str"/>
      <x:c r="D16" s="48" t="str"/>
      <x:c r="E16" s="48" t="str"/>
      <x:c r="F16" s="48" t="str"/>
      <x:c r="G16" s="48" t="str"/>
      <x:c r="H16" s="48" t="str"/>
    </x:row>
    <x:row r="17">
      <x:c r="A17" s="48" t="str">
        <x:v>Code postal</x:v>
      </x:c>
      <x:c r="B17" s="48" t="str"/>
      <x:c r="C17" s="48" t="str"/>
      <x:c r="D17" s="48" t="str">
        <x:v>Ville</x:v>
      </x:c>
      <x:c r="E17" s="48" t="str"/>
      <x:c r="F17" s="48" t="str"/>
      <x:c r="G17" s="48" t="str"/>
      <x:c r="H17" s="48" t="str"/>
    </x:row>
    <x:row r="18">
      <x:c r="A18" s="48" t="str">
        <x:v>Téléphone</x:v>
      </x:c>
      <x:c r="B18" s="48" t="str"/>
      <x:c r="C18" s="48" t="str"/>
      <x:c r="D18" s="48" t="str"/>
      <x:c r="E18" s="48" t="str">
        <x:v>Email</x:v>
      </x:c>
      <x:c r="F18" s="48" t="str"/>
      <x:c r="G18" s="48" t="str"/>
      <x:c r="H18" s="48" t="str"/>
    </x:row>
    <x:row r="19">
      <x:c r="A19" s="48" t="str">
        <x:v>Mode de contact préféré</x:v>
      </x:c>
      <x:c r="B19" s="48" t="str"/>
      <x:c r="C19" s="48" t="str"/>
      <x:c r="D19" s="48" t="str"/>
      <x:c r="E19" s="48" t="str"/>
      <x:c r="F19" s="48" t="str"/>
      <x:c r="G19" s="48" t="str"/>
      <x:c r="H19" s="48" t="str"/>
    </x:row>
    <x:row r="20">
      <x:c r="A20" s="48" t="str">
        <x:v>Observations</x:v>
      </x:c>
      <x:c r="B20" s="48" t="str"/>
      <x:c r="C20" s="48" t="str"/>
      <x:c r="D20" s="48" t="str"/>
      <x:c r="E20" s="48" t="str"/>
      <x:c r="F20" s="48" t="str"/>
      <x:c r="G20" s="48" t="str"/>
      <x:c r="H20" s="48" t="str"/>
    </x:row>
    <x:row r="21">
      <x:c r="A21" s="48"/>
      <x:c r="B21" s="48"/>
      <x:c r="C21" s="48"/>
      <x:c r="D21" s="48"/>
      <x:c r="E21" s="48"/>
      <x:c r="F21" s="48"/>
      <x:c r="G21" s="48"/>
      <x:c r="H21" s="48"/>
    </x:row>
    <x:row r="22">
      <x:c r="A22" s="53" t="str">
        <x:v>Adhésion et activités</x:v>
      </x:c>
      <x:c r="B22" s="53"/>
      <x:c r="C22" s="53"/>
      <x:c r="D22" s="53"/>
      <x:c r="E22" s="53"/>
      <x:c r="F22" s="53"/>
      <x:c r="G22" s="53"/>
      <x:c r="H22" s="53"/>
    </x:row>
    <x:row r="23">
      <x:c r="A23" s="48" t="str">
        <x:v>Type d'association</x:v>
      </x:c>
      <x:c r="B23" s="48" t="str"/>
      <x:c r="C23" s="48" t="str"/>
      <x:c r="D23" s="48" t="str"/>
      <x:c r="E23" s="48" t="str">
        <x:v>Activité / section</x:v>
      </x:c>
      <x:c r="F23" s="48" t="str"/>
      <x:c r="G23" s="48" t="str"/>
      <x:c r="H23" s="48" t="str"/>
    </x:row>
    <x:row r="24">
      <x:c r="A24" s="48" t="str">
        <x:v>Date d'adhésion</x:v>
      </x:c>
      <x:c r="B24" s="48" t="str"/>
      <x:c r="C24" s="48" t="str"/>
      <x:c r="D24" s="48" t="str"/>
      <x:c r="E24" s="48" t="str">
        <x:v>Saison</x:v>
      </x:c>
      <x:c r="F24" s="48" t="str"/>
      <x:c r="G24" s="48" t="str"/>
      <x:c r="H24" s="48" t="str"/>
    </x:row>
    <x:row r="25">
      <x:c r="A25" s="48" t="str">
        <x:v>Montant versé</x:v>
      </x:c>
      <x:c r="B25" s="48" t="str"/>
      <x:c r="C25" s="48" t="str"/>
      <x:c r="D25" s="48" t="str"/>
      <x:c r="E25" s="48" t="str">
        <x:v>Mode de paiement</x:v>
      </x:c>
      <x:c r="F25" s="48" t="str"/>
      <x:c r="G25" s="48" t="str"/>
      <x:c r="H25" s="48" t="str"/>
    </x:row>
    <x:row r="26">
      <x:c r="A26" s="48" t="str">
        <x:v>Référence du paiement</x:v>
      </x:c>
      <x:c r="B26" s="48" t="str"/>
      <x:c r="C26" s="48" t="str"/>
      <x:c r="D26" s="48" t="str"/>
      <x:c r="E26" s="48" t="str"/>
      <x:c r="F26" s="48" t="str"/>
      <x:c r="G26" s="48" t="str"/>
      <x:c r="H26" s="48" t="str"/>
    </x:row>
    <x:row r="27">
      <x:c r="A27" s="48"/>
      <x:c r="B27" s="48"/>
      <x:c r="C27" s="48"/>
      <x:c r="D27" s="48"/>
      <x:c r="E27" s="48"/>
      <x:c r="F27" s="48"/>
      <x:c r="G27" s="48"/>
      <x:c r="H27" s="48"/>
    </x:row>
    <x:row r="28">
      <x:c r="A28" s="54" t="str">
        <x:v>Consentement RGPD</x:v>
      </x:c>
      <x:c r="B28" s="54"/>
      <x:c r="C28" s="54"/>
      <x:c r="D28" s="54"/>
      <x:c r="E28" s="54"/>
      <x:c r="F28" s="54"/>
      <x:c r="G28" s="54"/>
      <x:c r="H28" s="54"/>
    </x:row>
    <x:row r="29">
      <x:c r="A29" s="48" t="str">
        <x:v>Consentement à l'utilisation des données</x:v>
      </x:c>
      <x:c r="B29" s="48" t="str">
        <x:v>Oui / Non</x:v>
      </x:c>
      <x:c r="C29" s="48" t="str"/>
      <x:c r="D29" s="48" t="str"/>
      <x:c r="E29" s="48" t="str"/>
      <x:c r="F29" s="48" t="str"/>
      <x:c r="G29" s="48" t="str"/>
      <x:c r="H29" s="48" t="str"/>
    </x:row>
    <x:row r="30">
      <x:c r="A30" s="48" t="str">
        <x:v>Consentement aux communications</x:v>
      </x:c>
      <x:c r="B30" s="48" t="str">
        <x:v>Oui / Non</x:v>
      </x:c>
      <x:c r="C30" s="48" t="str"/>
      <x:c r="D30" s="48" t="str"/>
      <x:c r="E30" s="48" t="str"/>
      <x:c r="F30" s="48" t="str"/>
      <x:c r="G30" s="48" t="str"/>
      <x:c r="H30" s="48" t="str"/>
    </x:row>
    <x:row r="31">
      <x:c r="A31" s="48" t="str">
        <x:v>Droit à l'image</x:v>
      </x:c>
      <x:c r="B31" s="48" t="str">
        <x:v>Oui / Non</x:v>
      </x:c>
      <x:c r="C31" s="48" t="str"/>
      <x:c r="D31" s="48" t="str"/>
      <x:c r="E31" s="48" t="str"/>
      <x:c r="F31" s="48" t="str"/>
      <x:c r="G31" s="48" t="str"/>
      <x:c r="H31" s="48" t="str"/>
    </x:row>
    <x:row r="32">
      <x:c r="A32" s="48" t="str">
        <x:v>Date du consentement</x:v>
      </x:c>
      <x:c r="B32" s="48" t="str"/>
      <x:c r="C32" s="48" t="str"/>
      <x:c r="D32" s="48" t="str"/>
      <x:c r="E32" s="48" t="str"/>
      <x:c r="F32" s="48" t="str"/>
      <x:c r="G32" s="48" t="str"/>
      <x:c r="H32" s="48" t="str"/>
    </x:row>
    <x:row r="33">
      <x:c r="A33" s="48"/>
      <x:c r="B33" s="48"/>
      <x:c r="C33" s="48"/>
      <x:c r="D33" s="48"/>
      <x:c r="E33" s="48"/>
      <x:c r="F33" s="48"/>
      <x:c r="G33" s="48"/>
      <x:c r="H33" s="48"/>
    </x:row>
    <x:row r="34">
      <x:c r="A34" s="55" t="str">
        <x:v>Signature</x:v>
      </x:c>
      <x:c r="B34" s="55"/>
      <x:c r="C34" s="55"/>
      <x:c r="D34" s="55"/>
      <x:c r="E34" s="55"/>
      <x:c r="F34" s="55"/>
      <x:c r="G34" s="55"/>
      <x:c r="H34" s="55"/>
    </x:row>
    <x:row r="35">
      <x:c r="A35" s="48" t="str">
        <x:v>Fait à</x:v>
      </x:c>
      <x:c r="B35" s="48" t="str"/>
      <x:c r="C35" s="48" t="str"/>
      <x:c r="D35" s="48" t="str">
        <x:v>Le</x:v>
      </x:c>
      <x:c r="E35" s="48" t="str"/>
      <x:c r="F35" s="48" t="str"/>
      <x:c r="G35" s="48" t="str"/>
      <x:c r="H35" s="48" t="str"/>
    </x:row>
    <x:row r="36">
      <x:c r="A36" s="48" t="str">
        <x:v>Signature de l'adhérent</x:v>
      </x:c>
      <x:c r="B36" s="48" t="str"/>
      <x:c r="C36" s="48" t="str"/>
      <x:c r="D36" s="48" t="str"/>
      <x:c r="E36" s="48" t="str">
        <x:v>Signature du représentant</x:v>
      </x:c>
      <x:c r="F36" s="48" t="str"/>
      <x:c r="G36" s="48" t="str"/>
      <x:c r="H36" s="48" t="str"/>
    </x:row>
    <x:row r="37">
      <x:c r="A37" s="48" t="str">
        <x:v>Pour un mineur : nom du responsable légal</x:v>
      </x:c>
      <x:c r="B37" s="48" t="str"/>
      <x:c r="C37" s="48" t="str"/>
      <x:c r="D37" s="48" t="str"/>
      <x:c r="E37" s="48" t="str"/>
      <x:c r="F37" s="48" t="str"/>
      <x:c r="G37" s="48" t="str"/>
      <x:c r="H37" s="48" t="str"/>
    </x:row>
    <x:row r="38">
      <x:c r="A38" s="48" t="str">
        <x:v>Mention</x:v>
      </x:c>
      <x:c r="B38" s="48" t="str">
        <x:v>Je certifie exacts les renseignements fournis.</x:v>
      </x:c>
      <x:c r="C38" s="48" t="str"/>
      <x:c r="D38" s="48" t="str"/>
      <x:c r="E38" s="48" t="str"/>
      <x:c r="F38" s="48" t="str"/>
      <x:c r="G38" s="48" t="str"/>
      <x:c r="H38" s="48" t="str"/>
    </x:row>
  </x:sheetData>
  <x:mergeCells>
    <x:mergeCell ref="A1:H1"/>
    <x:mergeCell ref="A3:H3"/>
    <x:mergeCell ref="A8:H8"/>
    <x:mergeCell ref="A15:H15"/>
    <x:mergeCell ref="A22:H22"/>
    <x:mergeCell ref="A28:H28"/>
    <x:mergeCell ref="A34:H34"/>
  </x:mergeCells>
  <x:pageMargins left="0.7" right="0.7" top="0.75" bottom="0.75" header="0.3" footer="0.3"/>
</x:worksheet>
</file>

<file path=xl/worksheets/sheet6.xml><?xml version="1.0" encoding="utf-8"?>
<x:worksheet xmlns:x="http://schemas.openxmlformats.org/spreadsheetml/2006/main">
  <x:sheetFormatPr defaultRowHeight="15"/>
  <x:cols>
    <x:col min="1" max="1" width="20" hidden="0" customWidth="1"/>
    <x:col min="2" max="2" width="20" hidden="0" customWidth="1"/>
    <x:col min="3" max="3" width="20" hidden="0" customWidth="1"/>
    <x:col min="4" max="4" width="20" hidden="0" customWidth="1"/>
    <x:col min="5" max="5" width="20" hidden="0" customWidth="1"/>
    <x:col min="6" max="6" width="20" hidden="0" customWidth="1"/>
    <x:col min="7" max="7" width="20" hidden="0" customWidth="1"/>
  </x:cols>
  <x:sheetData>
    <x:row r="1">
      <x:c r="A1" s="5" t="str">
        <x:v>STATISTIQUES AUTOMATIQUES DE L'ASSOCIATION</x:v>
      </x:c>
      <x:c r="B1" s="5"/>
      <x:c r="C1" s="5"/>
      <x:c r="D1" s="5"/>
      <x:c r="E1" s="5"/>
      <x:c r="F1" s="5"/>
      <x:c r="G1" s="5"/>
      <x:c r="H1" s="5"/>
      <x:c r="I1" s="5"/>
      <x:c r="J1" s="5"/>
    </x:row>
    <x:row r="3">
      <x:c r="A3" s="12" t="str">
        <x:v>Indicateur</x:v>
      </x:c>
      <x:c r="B3" s="12" t="str">
        <x:v>Valeur</x:v>
      </x:c>
      <x:c r="D3" s="39" t="str">
        <x:v>Cotisations</x:v>
      </x:c>
      <x:c r="E3" s="39" t="str">
        <x:v>Valeur</x:v>
      </x:c>
    </x:row>
    <x:row r="4">
      <x:c r="A4" t="str">
        <x:v>Adhérents enregistrés</x:v>
      </x:c>
      <x:c r="B4" t="n">
        <x:f>COUNTIF(Adherents!A2:A301,"&lt;&gt;")</x:f>
        <x:v>5</x:v>
      </x:c>
      <x:c r="D4" t="str">
        <x:v>Montant dû</x:v>
      </x:c>
      <x:c r="E4" s="16" t="n">
        <x:f>SUM(Cotisations!E2:E301)</x:f>
        <x:v>560</x:v>
      </x:c>
    </x:row>
    <x:row r="5">
      <x:c r="A5" t="str">
        <x:v>Adhérents actifs</x:v>
      </x:c>
      <x:c r="B5" t="n">
        <x:f>COUNTIF(Adherents!P2:P301,"Actif")</x:f>
        <x:v>4</x:v>
      </x:c>
      <x:c r="D5" t="str">
        <x:v>Montant encaissé</x:v>
      </x:c>
      <x:c r="E5" s="16" t="n">
        <x:f>SUM(Cotisations!F2:F301)</x:f>
        <x:v>400</x:v>
      </x:c>
    </x:row>
    <x:row r="6">
      <x:c r="A6" t="str">
        <x:v>Femmes</x:v>
      </x:c>
      <x:c r="B6" t="n">
        <x:f>COUNTIF(Adherents!F2:F301,"Femme")</x:f>
        <x:v>3</x:v>
      </x:c>
      <x:c r="D6" t="str">
        <x:v>Reste à encaisser</x:v>
      </x:c>
      <x:c r="E6" s="16" t="n">
        <x:f>SUM(Cotisations!G2:G301)</x:f>
        <x:v>160</x:v>
      </x:c>
    </x:row>
    <x:row r="7">
      <x:c r="A7" t="str">
        <x:v>Hommes</x:v>
      </x:c>
      <x:c r="B7" t="n">
        <x:f>COUNTIF(Adherents!F2:F301,"Homme")</x:f>
        <x:v>2</x:v>
      </x:c>
      <x:c r="D7" t="str">
        <x:v>Taux d'encaissement</x:v>
      </x:c>
      <x:c r="E7" s="65" t="n">
        <x:f>IFERROR(E5/E4,0)</x:f>
        <x:v>0.7142857142857143</x:v>
      </x:c>
    </x:row>
    <x:row r="8">
      <x:c r="A8" t="str">
        <x:v>Bénévoles</x:v>
      </x:c>
      <x:c r="B8" t="n">
        <x:f>COUNTIF(Adherents!Q2:Q301,"Oui")</x:f>
        <x:v>3</x:v>
      </x:c>
      <x:c r="D8" t="str">
        <x:v>Paiements en retard</x:v>
      </x:c>
      <x:c r="E8" t="n">
        <x:f>COUNTIF(Cotisations!K2:K301,"En retard")</x:f>
        <x:v>1</x:v>
      </x:c>
    </x:row>
    <x:row r="9">
      <x:c r="A9" t="str">
        <x:v>Âge moyen</x:v>
      </x:c>
      <x:c r="B9" t="n">
        <x:f>IFERROR(AVERAGEIF(Adherents!E2:E301,"&gt;0"),0)</x:f>
        <x:v>34.6</x:v>
      </x:c>
      <x:c r="D9" t="str">
        <x:v>Paiements partiels</x:v>
      </x:c>
      <x:c r="E9" t="n">
        <x:f>COUNTIF(Cotisations!K2:K301,"Partielle")</x:f>
        <x:v>1</x:v>
      </x:c>
    </x:row>
    <x:row r="10">
      <x:c r="A10" t="str">
        <x:v>Consentements RGPD manquants</x:v>
      </x:c>
      <x:c r="B10" t="n">
        <x:f>COUNTIF(Adherents!R2:R301,"Non")</x:f>
        <x:v>1</x:v>
      </x:c>
      <x:c r="D10" t="str">
        <x:v>Cotisation moyenne</x:v>
      </x:c>
      <x:c r="E10" s="16" t="n">
        <x:f>IFERROR(AVERAGEIF(Cotisations!F2:F301,"&gt;0"),0)</x:f>
        <x:v>100</x:v>
      </x:c>
    </x:row>
    <x:row r="13">
      <x:c r="A13" s="35" t="str">
        <x:v>Type d'association</x:v>
      </x:c>
      <x:c r="B13" s="35" t="str">
        <x:v>Nombre</x:v>
      </x:c>
      <x:c r="C13" s="35" t="str">
        <x:v>%</x:v>
      </x:c>
      <x:c r="E13" s="23" t="str">
        <x:v>Catégorie</x:v>
      </x:c>
      <x:c r="F13" s="23" t="str">
        <x:v>Nombre</x:v>
      </x:c>
      <x:c r="G13" s="23" t="str">
        <x:v>%</x:v>
      </x:c>
    </x:row>
    <x:row r="14">
      <x:c r="A14" t="str">
        <x:v>Sportive</x:v>
      </x:c>
      <x:c r="B14" t="n">
        <x:f>COUNTIF(Adherents!N2:N301,A14)</x:f>
        <x:v>2</x:v>
      </x:c>
      <x:c r="C14" s="65" t="n">
        <x:f>IFERROR(B14/$B$20,0)</x:f>
        <x:v>0.4</x:v>
      </x:c>
      <x:c r="E14" t="str">
        <x:v>Jeune</x:v>
      </x:c>
      <x:c r="F14" t="n">
        <x:f>COUNTIF(Adherents!O2:O301,E14)</x:f>
        <x:v>1</x:v>
      </x:c>
      <x:c r="G14" s="65" t="n">
        <x:f>IFERROR(F14/$F$20,0)</x:f>
        <x:v>0.2</x:v>
      </x:c>
    </x:row>
    <x:row r="15">
      <x:c r="A15" t="str">
        <x:v>Culturelle</x:v>
      </x:c>
      <x:c r="B15" t="n">
        <x:f>COUNTIF(Adherents!N2:N301,A15)</x:f>
        <x:v>2</x:v>
      </x:c>
      <x:c r="C15" s="65" t="n">
        <x:f>IFERROR(B15/$B$20,0)</x:f>
        <x:v>0.4</x:v>
      </x:c>
      <x:c r="E15" t="str">
        <x:v>Adulte</x:v>
      </x:c>
      <x:c r="F15" t="n">
        <x:f>COUNTIF(Adherents!O2:O301,E15)</x:f>
        <x:v>3</x:v>
      </x:c>
      <x:c r="G15" s="65" t="n">
        <x:f>IFERROR(F15/$F$20,0)</x:f>
        <x:v>0.6</x:v>
      </x:c>
    </x:row>
    <x:row r="16">
      <x:c r="A16" t="str">
        <x:v>Humanitaire</x:v>
      </x:c>
      <x:c r="B16" t="n">
        <x:f>COUNTIF(Adherents!N2:N301,A16)</x:f>
        <x:v>1</x:v>
      </x:c>
      <x:c r="C16" s="65" t="n">
        <x:f>IFERROR(B16/$B$20,0)</x:f>
        <x:v>0.2</x:v>
      </x:c>
      <x:c r="E16" t="str">
        <x:v>Senior</x:v>
      </x:c>
      <x:c r="F16" t="n">
        <x:f>COUNTIF(Adherents!O2:O301,E16)</x:f>
        <x:v>1</x:v>
      </x:c>
      <x:c r="G16" s="65" t="n">
        <x:f>IFERROR(F16/$F$20,0)</x:f>
        <x:v>0.2</x:v>
      </x:c>
    </x:row>
    <x:row r="17">
      <x:c r="A17" t="str">
        <x:v>Étudiante</x:v>
      </x:c>
      <x:c r="B17" t="n">
        <x:f>COUNTIF(Adherents!N2:N301,A17)</x:f>
        <x:v>0</x:v>
      </x:c>
      <x:c r="C17" s="65" t="n">
        <x:f>IFERROR(B17/$B$20,0)</x:f>
        <x:v>0</x:v>
      </x:c>
      <x:c r="E17" t="str">
        <x:v>Bénévole</x:v>
      </x:c>
      <x:c r="F17" t="n">
        <x:f>COUNTIF(Adherents!O2:O301,E17)</x:f>
        <x:v>0</x:v>
      </x:c>
      <x:c r="G17" s="65" t="n">
        <x:f>IFERROR(F17/$F$20,0)</x:f>
        <x:v>0</x:v>
      </x:c>
    </x:row>
    <x:row r="18">
      <x:c r="A18" t="str">
        <x:v>Professionnelle</x:v>
      </x:c>
      <x:c r="B18" t="n">
        <x:f>COUNTIF(Adherents!N2:N301,A18)</x:f>
        <x:v>0</x:v>
      </x:c>
      <x:c r="C18" s="65" t="n">
        <x:f>IFERROR(B18/$B$20,0)</x:f>
        <x:v>0</x:v>
      </x:c>
      <x:c r="E18" t="str">
        <x:v>Dirigeant</x:v>
      </x:c>
      <x:c r="F18" t="n">
        <x:f>COUNTIF(Adherents!O2:O301,E18)</x:f>
        <x:v>0</x:v>
      </x:c>
      <x:c r="G18" s="65" t="n">
        <x:f>IFERROR(F18/$F$20,0)</x:f>
        <x:v>0</x:v>
      </x:c>
    </x:row>
    <x:row r="19">
      <x:c r="A19" t="str">
        <x:v>Autre</x:v>
      </x:c>
      <x:c r="B19" t="n">
        <x:f>COUNTIF(Adherents!N2:N301,A19)</x:f>
        <x:v>0</x:v>
      </x:c>
      <x:c r="C19" s="65" t="n">
        <x:f>IFERROR(B19/$B$20,0)</x:f>
        <x:v>0</x:v>
      </x:c>
      <x:c r="E19" t="str">
        <x:v>Bienfaiteur</x:v>
      </x:c>
      <x:c r="F19" t="n">
        <x:f>COUNTIF(Adherents!O2:O301,E19)</x:f>
        <x:v>0</x:v>
      </x:c>
      <x:c r="G19" s="65" t="n">
        <x:f>IFERROR(F19/$F$20,0)</x:f>
        <x:v>0</x:v>
      </x:c>
    </x:row>
    <x:row r="20">
      <x:c r="A20" t="str">
        <x:v>Total</x:v>
      </x:c>
      <x:c r="B20" t="n">
        <x:f>SUM(B14:B19)</x:f>
        <x:v>5</x:v>
      </x:c>
      <x:c r="C20" s="65" t="n">
        <x:f>SUM(C14:C19)</x:f>
        <x:v>1</x:v>
      </x:c>
      <x:c r="E20" t="str">
        <x:v>Total</x:v>
      </x:c>
      <x:c r="F20" t="n">
        <x:f>SUM(F14:F19)</x:f>
        <x:v>5</x:v>
      </x:c>
      <x:c r="G20" s="65" t="n">
        <x:f>SUM(G14:G19)</x:f>
        <x:v>1</x:v>
      </x:c>
    </x:row>
  </x:sheetData>
  <x:mergeCells>
    <x:mergeCell ref="A1:J1"/>
  </x:mergeCells>
  <x:pageMargins left="0.7" right="0.7" top="0.75" bottom="0.75" header="0.3" footer="0.3"/>
</x:worksheet>
</file>

<file path=xl/worksheets/sheet7.xml><?xml version="1.0" encoding="utf-8"?>
<x:worksheet xmlns:x="http://schemas.openxmlformats.org/spreadsheetml/2006/main">
  <x:sheetFormatPr defaultRowHeight="15"/>
  <x:cols>
    <x:col min="1" max="1" width="16" hidden="0" customWidth="1"/>
    <x:col min="2" max="2" width="23" hidden="0" customWidth="1"/>
    <x:col min="3" max="3" width="16" hidden="0" customWidth="1"/>
    <x:col min="4" max="4" width="16" hidden="0" customWidth="1"/>
    <x:col min="5" max="5" width="16" hidden="0" customWidth="1"/>
    <x:col min="6" max="6" width="16" hidden="0" customWidth="1"/>
    <x:col min="7" max="7" width="16" hidden="0" customWidth="1"/>
    <x:col min="8" max="8" width="16" hidden="0" customWidth="1"/>
    <x:col min="9" max="9" width="16" hidden="0" customWidth="1"/>
    <x:col min="10" max="10" width="16" hidden="0" customWidth="1"/>
    <x:col min="11" max="11" width="16" hidden="0" customWidth="1"/>
    <x:col min="12" max="12" width="16" hidden="0" customWidth="1"/>
    <x:col min="13" max="13" width="16" hidden="0" customWidth="1"/>
    <x:col min="14" max="14" width="16" hidden="0" customWidth="1"/>
    <x:col min="15" max="15" width="28" hidden="0" customWidth="1"/>
  </x:cols>
  <x:sheetData>
    <x:row r="1">
      <x:c r="A1" s="149" t="str">
        <x:v>ID adhérent</x:v>
      </x:c>
      <x:c r="B1" s="149" t="str">
        <x:v>Nom complet</x:v>
      </x:c>
      <x:c r="C1" s="149" t="str">
        <x:v>Consentement</x:v>
      </x:c>
      <x:c r="D1" s="149" t="str">
        <x:v>Date consentement</x:v>
      </x:c>
      <x:c r="E1" s="149" t="str">
        <x:v>Finalité</x:v>
      </x:c>
      <x:c r="F1" s="149" t="str">
        <x:v>Base légale</x:v>
      </x:c>
      <x:c r="G1" s="149" t="str">
        <x:v>Durée conservation</x:v>
      </x:c>
      <x:c r="H1" s="149" t="str">
        <x:v>Accès restreint</x:v>
      </x:c>
      <x:c r="I1" s="149" t="str">
        <x:v>Demande reçue</x:v>
      </x:c>
      <x:c r="J1" s="149" t="str">
        <x:v>Type demande</x:v>
      </x:c>
      <x:c r="K1" s="149" t="str">
        <x:v>Date demande</x:v>
      </x:c>
      <x:c r="L1" s="149" t="str">
        <x:v>Date réponse</x:v>
      </x:c>
      <x:c r="M1" s="149" t="str">
        <x:v>Statut</x:v>
      </x:c>
      <x:c r="N1" s="149" t="str">
        <x:v>Responsable</x:v>
      </x:c>
      <x:c r="O1" s="149" t="str">
        <x:v>Commentaire</x:v>
      </x:c>
      <x:c r="P1" s="48"/>
      <x:c r="Q1" s="48"/>
      <x:c r="R1" s="48"/>
      <x:c r="S1" s="48"/>
      <x:c r="T1" s="48"/>
      <x:c r="U1" s="48"/>
      <x:c r="V1" s="48"/>
    </x:row>
    <x:row r="2">
      <x:c r="A2" s="48" t="str">
        <x:f>IF(Adherents!A2="","",Adherents!A2)</x:f>
        <x:v>ADH-0001</x:v>
      </x:c>
      <x:c r="B2" s="48" t="str">
        <x:f>IF(A2="","",Adherents!B2&amp;" "&amp;Adherents!C2)</x:f>
        <x:v>Martin Élodie</x:v>
      </x:c>
      <x:c r="C2" s="48" t="str">
        <x:f>IF(A2="","",Adherents!R2)</x:f>
        <x:v>Oui</x:v>
      </x:c>
      <x:c r="D2" s="150" t="n">
        <x:f>IF(OR(A2="",Adherents!S2=""),"",Adherents!S2)</x:f>
        <x:v>46204</x:v>
      </x:c>
      <x:c r="E2" s="48" t="str">
        <x:v>Gestion des adhésions</x:v>
      </x:c>
      <x:c r="F2" s="48" t="str">
        <x:v>Consentement / intérêt légitime</x:v>
      </x:c>
      <x:c r="G2" s="48" t="str">
        <x:v>3 ans après la fin de l'adhésion</x:v>
      </x:c>
      <x:c r="H2" s="48"/>
      <x:c r="I2" s="48"/>
      <x:c r="J2" s="48"/>
      <x:c r="K2" s="150"/>
      <x:c r="L2" s="150"/>
      <x:c r="M2" s="48"/>
      <x:c r="N2" s="48"/>
      <x:c r="O2" s="48"/>
      <x:c r="P2" s="48"/>
      <x:c r="Q2" s="48"/>
      <x:c r="R2" s="48"/>
      <x:c r="S2" s="48"/>
      <x:c r="T2" s="48"/>
      <x:c r="U2" s="48"/>
      <x:c r="V2" s="48"/>
    </x:row>
    <x:row r="3">
      <x:c r="A3" s="48" t="str">
        <x:f>IF(Adherents!A3="","",Adherents!A3)</x:f>
        <x:v>ADH-0002</x:v>
      </x:c>
      <x:c r="B3" s="48" t="str">
        <x:f>IF(A3="","",Adherents!B3&amp;" "&amp;Adherents!C3)</x:f>
        <x:v>Dubois Thomas</x:v>
      </x:c>
      <x:c r="C3" s="48" t="str">
        <x:f>IF(A3="","",Adherents!R3)</x:f>
        <x:v>Oui</x:v>
      </x:c>
      <x:c r="D3" s="150" t="n">
        <x:f>IF(OR(A3="",Adherents!S3=""),"",Adherents!S3)</x:f>
        <x:v>46205</x:v>
      </x:c>
      <x:c r="E3" s="48" t="str">
        <x:v>Gestion des adhésions</x:v>
      </x:c>
      <x:c r="F3" s="48" t="str">
        <x:v>Consentement / intérêt légitime</x:v>
      </x:c>
      <x:c r="G3" s="48" t="str">
        <x:v>3 ans après la fin de l'adhésion</x:v>
      </x:c>
      <x:c r="H3" s="48"/>
      <x:c r="I3" s="48"/>
      <x:c r="J3" s="48"/>
      <x:c r="K3" s="150"/>
      <x:c r="L3" s="150"/>
      <x:c r="M3" s="48"/>
      <x:c r="N3" s="48"/>
      <x:c r="O3" s="48"/>
      <x:c r="P3" s="48"/>
      <x:c r="Q3" s="48"/>
      <x:c r="R3" s="48"/>
      <x:c r="S3" s="48"/>
      <x:c r="T3" s="48"/>
      <x:c r="U3" s="48"/>
      <x:c r="V3" s="48"/>
    </x:row>
    <x:row r="4">
      <x:c r="A4" s="48" t="str">
        <x:f>IF(Adherents!A4="","",Adherents!A4)</x:f>
        <x:v>ADH-0003</x:v>
      </x:c>
      <x:c r="B4" s="48" t="str">
        <x:f>IF(A4="","",Adherents!B4&amp;" "&amp;Adherents!C4)</x:f>
        <x:v>Bernard Camille</x:v>
      </x:c>
      <x:c r="C4" s="48" t="str">
        <x:f>IF(A4="","",Adherents!R4)</x:f>
        <x:v>Oui</x:v>
      </x:c>
      <x:c r="D4" s="150" t="n">
        <x:f>IF(OR(A4="",Adherents!S4=""),"",Adherents!S4)</x:f>
        <x:v>46207</x:v>
      </x:c>
      <x:c r="E4" s="48" t="str">
        <x:v>Gestion des adhésions</x:v>
      </x:c>
      <x:c r="F4" s="48" t="str">
        <x:v>Consentement / intérêt légitime</x:v>
      </x:c>
      <x:c r="G4" s="48" t="str">
        <x:v>3 ans après la fin de l'adhésion</x:v>
      </x:c>
      <x:c r="H4" s="48"/>
      <x:c r="I4" s="48"/>
      <x:c r="J4" s="48"/>
      <x:c r="K4" s="150"/>
      <x:c r="L4" s="150"/>
      <x:c r="M4" s="48"/>
      <x:c r="N4" s="48"/>
      <x:c r="O4" s="48"/>
      <x:c r="P4" s="48"/>
      <x:c r="Q4" s="48"/>
      <x:c r="R4" s="48"/>
      <x:c r="S4" s="48"/>
      <x:c r="T4" s="48"/>
      <x:c r="U4" s="48"/>
      <x:c r="V4" s="48"/>
    </x:row>
    <x:row r="5">
      <x:c r="A5" s="48" t="str">
        <x:f>IF(Adherents!A5="","",Adherents!A5)</x:f>
        <x:v>ADH-0004</x:v>
      </x:c>
      <x:c r="B5" s="48" t="str">
        <x:f>IF(A5="","",Adherents!B5&amp;" "&amp;Adherents!C5)</x:f>
        <x:v>Lefèvre Michel</x:v>
      </x:c>
      <x:c r="C5" s="48" t="str">
        <x:f>IF(A5="","",Adherents!R5)</x:f>
        <x:v>Non</x:v>
      </x:c>
      <x:c r="D5" s="150" t="str">
        <x:f>IF(OR(A5="",Adherents!S5=""),"",Adherents!S5)</x:f>
      </x:c>
      <x:c r="E5" s="48" t="str">
        <x:v>Gestion des adhésions</x:v>
      </x:c>
      <x:c r="F5" s="48" t="str">
        <x:v>Consentement / intérêt légitime</x:v>
      </x:c>
      <x:c r="G5" s="48" t="str">
        <x:v>3 ans après la fin de l'adhésion</x:v>
      </x:c>
      <x:c r="H5" s="48"/>
      <x:c r="I5" s="48"/>
      <x:c r="J5" s="48"/>
      <x:c r="K5" s="150"/>
      <x:c r="L5" s="150"/>
      <x:c r="M5" s="48"/>
      <x:c r="N5" s="48"/>
      <x:c r="O5" s="48"/>
      <x:c r="P5" s="48"/>
      <x:c r="Q5" s="48"/>
      <x:c r="R5" s="48"/>
      <x:c r="S5" s="48"/>
      <x:c r="T5" s="48"/>
      <x:c r="U5" s="48"/>
      <x:c r="V5" s="48"/>
    </x:row>
    <x:row r="6">
      <x:c r="A6" s="48" t="str">
        <x:f>IF(Adherents!A6="","",Adherents!A6)</x:f>
        <x:v>ADH-0005</x:v>
      </x:c>
      <x:c r="B6" s="48" t="str">
        <x:f>IF(A6="","",Adherents!B6&amp;" "&amp;Adherents!C6)</x:f>
        <x:v>Moreau Lucie</x:v>
      </x:c>
      <x:c r="C6" s="48" t="str">
        <x:f>IF(A6="","",Adherents!R6)</x:f>
        <x:v>Oui</x:v>
      </x:c>
      <x:c r="D6" s="150" t="n">
        <x:f>IF(OR(A6="",Adherents!S6=""),"",Adherents!S6)</x:f>
        <x:v>45905</x:v>
      </x:c>
      <x:c r="E6" s="48" t="str">
        <x:v>Gestion des adhésions</x:v>
      </x:c>
      <x:c r="F6" s="48" t="str">
        <x:v>Consentement / intérêt légitime</x:v>
      </x:c>
      <x:c r="G6" s="48" t="str">
        <x:v>3 ans après la fin de l'adhésion</x:v>
      </x:c>
      <x:c r="H6" s="48"/>
      <x:c r="I6" s="48"/>
      <x:c r="J6" s="48"/>
      <x:c r="K6" s="150"/>
      <x:c r="L6" s="150"/>
      <x:c r="M6" s="48"/>
      <x:c r="N6" s="48"/>
      <x:c r="O6" s="48"/>
      <x:c r="P6" s="48"/>
      <x:c r="Q6" s="48"/>
      <x:c r="R6" s="48"/>
      <x:c r="S6" s="48"/>
      <x:c r="T6" s="48"/>
      <x:c r="U6" s="48"/>
      <x:c r="V6" s="48"/>
    </x:row>
    <x:row r="7">
      <x:c r="A7" s="48" t="str">
        <x:f>IF(Adherents!A7="","",Adherents!A7)</x:f>
      </x:c>
      <x:c r="B7" s="48" t="str">
        <x:f>IF(A7="","",Adherents!B7&amp;" "&amp;Adherents!C7)</x:f>
      </x:c>
      <x:c r="C7" s="48" t="str">
        <x:f>IF(A7="","",Adherents!R7)</x:f>
      </x:c>
      <x:c r="D7" s="150" t="str">
        <x:f>IF(OR(A7="",Adherents!S7=""),"",Adherents!S7)</x:f>
      </x:c>
      <x:c r="E7" s="48" t="str">
        <x:v>Gestion des adhésions</x:v>
      </x:c>
      <x:c r="F7" s="48" t="str">
        <x:v>Consentement / intérêt légitime</x:v>
      </x:c>
      <x:c r="G7" s="48" t="str">
        <x:v>3 ans après la fin de l'adhésion</x:v>
      </x:c>
      <x:c r="H7" s="48"/>
      <x:c r="I7" s="48"/>
      <x:c r="J7" s="48"/>
      <x:c r="K7" s="150"/>
      <x:c r="L7" s="150"/>
      <x:c r="M7" s="48"/>
      <x:c r="N7" s="48"/>
      <x:c r="O7" s="48"/>
      <x:c r="P7" s="48"/>
      <x:c r="Q7" s="48"/>
      <x:c r="R7" s="48"/>
      <x:c r="S7" s="48"/>
      <x:c r="T7" s="48"/>
      <x:c r="U7" s="48"/>
      <x:c r="V7" s="48"/>
    </x:row>
    <x:row r="8">
      <x:c r="A8" s="48" t="str">
        <x:f>IF(Adherents!A8="","",Adherents!A8)</x:f>
      </x:c>
      <x:c r="B8" s="48" t="str">
        <x:f>IF(A8="","",Adherents!B8&amp;" "&amp;Adherents!C8)</x:f>
      </x:c>
      <x:c r="C8" s="48" t="str">
        <x:f>IF(A8="","",Adherents!R8)</x:f>
      </x:c>
      <x:c r="D8" s="150" t="str">
        <x:f>IF(OR(A8="",Adherents!S8=""),"",Adherents!S8)</x:f>
      </x:c>
      <x:c r="E8" s="48" t="str">
        <x:v>Gestion des adhésions</x:v>
      </x:c>
      <x:c r="F8" s="48" t="str">
        <x:v>Consentement / intérêt légitime</x:v>
      </x:c>
      <x:c r="G8" s="48" t="str">
        <x:v>3 ans après la fin de l'adhésion</x:v>
      </x:c>
      <x:c r="H8" s="48"/>
      <x:c r="I8" s="48"/>
      <x:c r="J8" s="48"/>
      <x:c r="K8" s="150"/>
      <x:c r="L8" s="150"/>
      <x:c r="M8" s="48"/>
      <x:c r="N8" s="48"/>
      <x:c r="O8" s="48"/>
      <x:c r="P8" s="48"/>
      <x:c r="Q8" s="48"/>
      <x:c r="R8" s="48"/>
      <x:c r="S8" s="48"/>
      <x:c r="T8" s="48"/>
      <x:c r="U8" s="48"/>
      <x:c r="V8" s="48"/>
    </x:row>
    <x:row r="9">
      <x:c r="A9" s="48" t="str">
        <x:f>IF(Adherents!A9="","",Adherents!A9)</x:f>
      </x:c>
      <x:c r="B9" s="48" t="str">
        <x:f>IF(A9="","",Adherents!B9&amp;" "&amp;Adherents!C9)</x:f>
      </x:c>
      <x:c r="C9" s="48" t="str">
        <x:f>IF(A9="","",Adherents!R9)</x:f>
      </x:c>
      <x:c r="D9" s="150" t="str">
        <x:f>IF(OR(A9="",Adherents!S9=""),"",Adherents!S9)</x:f>
      </x:c>
      <x:c r="E9" s="48" t="str">
        <x:v>Gestion des adhésions</x:v>
      </x:c>
      <x:c r="F9" s="48" t="str">
        <x:v>Consentement / intérêt légitime</x:v>
      </x:c>
      <x:c r="G9" s="48" t="str">
        <x:v>3 ans après la fin de l'adhésion</x:v>
      </x:c>
      <x:c r="H9" s="48"/>
      <x:c r="I9" s="48"/>
      <x:c r="J9" s="48"/>
      <x:c r="K9" s="150"/>
      <x:c r="L9" s="150"/>
      <x:c r="M9" s="48"/>
      <x:c r="N9" s="48"/>
      <x:c r="O9" s="48"/>
      <x:c r="P9" s="48"/>
      <x:c r="Q9" s="48"/>
      <x:c r="R9" s="48"/>
      <x:c r="S9" s="48"/>
      <x:c r="T9" s="48"/>
      <x:c r="U9" s="48"/>
      <x:c r="V9" s="48"/>
    </x:row>
    <x:row r="10">
      <x:c r="A10" s="48" t="str">
        <x:f>IF(Adherents!A10="","",Adherents!A10)</x:f>
      </x:c>
      <x:c r="B10" s="48" t="str">
        <x:f>IF(A10="","",Adherents!B10&amp;" "&amp;Adherents!C10)</x:f>
      </x:c>
      <x:c r="C10" s="48" t="str">
        <x:f>IF(A10="","",Adherents!R10)</x:f>
      </x:c>
      <x:c r="D10" s="150" t="str">
        <x:f>IF(OR(A10="",Adherents!S10=""),"",Adherents!S10)</x:f>
      </x:c>
      <x:c r="E10" s="48" t="str">
        <x:v>Gestion des adhésions</x:v>
      </x:c>
      <x:c r="F10" s="48" t="str">
        <x:v>Consentement / intérêt légitime</x:v>
      </x:c>
      <x:c r="G10" s="48" t="str">
        <x:v>3 ans après la fin de l'adhésion</x:v>
      </x:c>
      <x:c r="H10" s="48"/>
      <x:c r="I10" s="48"/>
      <x:c r="J10" s="48"/>
      <x:c r="K10" s="150"/>
      <x:c r="L10" s="150"/>
      <x:c r="M10" s="48"/>
      <x:c r="N10" s="48"/>
      <x:c r="O10" s="48"/>
      <x:c r="P10" s="48"/>
      <x:c r="Q10" s="48"/>
      <x:c r="R10" s="48"/>
      <x:c r="S10" s="48"/>
      <x:c r="T10" s="48"/>
      <x:c r="U10" s="48"/>
      <x:c r="V10" s="48"/>
    </x:row>
    <x:row r="11">
      <x:c r="A11" s="48" t="str">
        <x:f>IF(Adherents!A11="","",Adherents!A11)</x:f>
      </x:c>
      <x:c r="B11" s="48" t="str">
        <x:f>IF(A11="","",Adherents!B11&amp;" "&amp;Adherents!C11)</x:f>
      </x:c>
      <x:c r="C11" s="48" t="str">
        <x:f>IF(A11="","",Adherents!R11)</x:f>
      </x:c>
      <x:c r="D11" s="150" t="str">
        <x:f>IF(OR(A11="",Adherents!S11=""),"",Adherents!S11)</x:f>
      </x:c>
      <x:c r="E11" s="48" t="str">
        <x:v>Gestion des adhésions</x:v>
      </x:c>
      <x:c r="F11" s="48" t="str">
        <x:v>Consentement / intérêt légitime</x:v>
      </x:c>
      <x:c r="G11" s="48" t="str">
        <x:v>3 ans après la fin de l'adhésion</x:v>
      </x:c>
      <x:c r="H11" s="48"/>
      <x:c r="I11" s="48"/>
      <x:c r="J11" s="48"/>
      <x:c r="K11" s="150"/>
      <x:c r="L11" s="150"/>
      <x:c r="M11" s="48"/>
      <x:c r="N11" s="48"/>
      <x:c r="O11" s="48"/>
      <x:c r="P11" s="48"/>
      <x:c r="Q11" s="48"/>
      <x:c r="R11" s="48"/>
      <x:c r="S11" s="48"/>
      <x:c r="T11" s="48"/>
      <x:c r="U11" s="48"/>
      <x:c r="V11" s="48"/>
    </x:row>
    <x:row r="12">
      <x:c r="A12" s="48" t="str">
        <x:f>IF(Adherents!A12="","",Adherents!A12)</x:f>
      </x:c>
      <x:c r="B12" s="48" t="str">
        <x:f>IF(A12="","",Adherents!B12&amp;" "&amp;Adherents!C12)</x:f>
      </x:c>
      <x:c r="C12" s="48" t="str">
        <x:f>IF(A12="","",Adherents!R12)</x:f>
      </x:c>
      <x:c r="D12" s="150" t="str">
        <x:f>IF(OR(A12="",Adherents!S12=""),"",Adherents!S12)</x:f>
      </x:c>
      <x:c r="E12" s="48" t="str">
        <x:v>Gestion des adhésions</x:v>
      </x:c>
      <x:c r="F12" s="48" t="str">
        <x:v>Consentement / intérêt légitime</x:v>
      </x:c>
      <x:c r="G12" s="48" t="str">
        <x:v>3 ans après la fin de l'adhésion</x:v>
      </x:c>
      <x:c r="H12" s="48"/>
      <x:c r="I12" s="48"/>
      <x:c r="J12" s="48"/>
      <x:c r="K12" s="150"/>
      <x:c r="L12" s="150"/>
      <x:c r="M12" s="48"/>
      <x:c r="N12" s="48"/>
      <x:c r="O12" s="48"/>
      <x:c r="P12" s="48"/>
      <x:c r="Q12" s="48"/>
      <x:c r="R12" s="48"/>
      <x:c r="S12" s="48"/>
      <x:c r="T12" s="48"/>
      <x:c r="U12" s="48"/>
      <x:c r="V12" s="48"/>
    </x:row>
    <x:row r="13">
      <x:c r="A13" s="48" t="str">
        <x:f>IF(Adherents!A13="","",Adherents!A13)</x:f>
      </x:c>
      <x:c r="B13" s="48" t="str">
        <x:f>IF(A13="","",Adherents!B13&amp;" "&amp;Adherents!C13)</x:f>
      </x:c>
      <x:c r="C13" s="48" t="str">
        <x:f>IF(A13="","",Adherents!R13)</x:f>
      </x:c>
      <x:c r="D13" s="150" t="str">
        <x:f>IF(OR(A13="",Adherents!S13=""),"",Adherents!S13)</x:f>
      </x:c>
      <x:c r="E13" s="48" t="str">
        <x:v>Gestion des adhésions</x:v>
      </x:c>
      <x:c r="F13" s="48" t="str">
        <x:v>Consentement / intérêt légitime</x:v>
      </x:c>
      <x:c r="G13" s="48" t="str">
        <x:v>3 ans après la fin de l'adhésion</x:v>
      </x:c>
      <x:c r="H13" s="48"/>
      <x:c r="I13" s="48"/>
      <x:c r="J13" s="48"/>
      <x:c r="K13" s="150"/>
      <x:c r="L13" s="150"/>
      <x:c r="M13" s="48"/>
      <x:c r="N13" s="48"/>
      <x:c r="O13" s="48"/>
      <x:c r="P13" s="48"/>
      <x:c r="Q13" s="48"/>
      <x:c r="R13" s="48"/>
      <x:c r="S13" s="48"/>
      <x:c r="T13" s="48"/>
      <x:c r="U13" s="48"/>
      <x:c r="V13" s="48"/>
    </x:row>
    <x:row r="14">
      <x:c r="A14" s="48" t="str">
        <x:f>IF(Adherents!A14="","",Adherents!A14)</x:f>
      </x:c>
      <x:c r="B14" s="48" t="str">
        <x:f>IF(A14="","",Adherents!B14&amp;" "&amp;Adherents!C14)</x:f>
      </x:c>
      <x:c r="C14" s="48" t="str">
        <x:f>IF(A14="","",Adherents!R14)</x:f>
      </x:c>
      <x:c r="D14" s="150" t="str">
        <x:f>IF(OR(A14="",Adherents!S14=""),"",Adherents!S14)</x:f>
      </x:c>
      <x:c r="E14" s="48" t="str">
        <x:v>Gestion des adhésions</x:v>
      </x:c>
      <x:c r="F14" s="48" t="str">
        <x:v>Consentement / intérêt légitime</x:v>
      </x:c>
      <x:c r="G14" s="48" t="str">
        <x:v>3 ans après la fin de l'adhésion</x:v>
      </x:c>
      <x:c r="H14" s="48"/>
      <x:c r="I14" s="48"/>
      <x:c r="J14" s="48"/>
      <x:c r="K14" s="150"/>
      <x:c r="L14" s="150"/>
      <x:c r="M14" s="48"/>
      <x:c r="N14" s="48"/>
      <x:c r="O14" s="48"/>
      <x:c r="P14" s="48"/>
      <x:c r="Q14" s="48"/>
      <x:c r="R14" s="48"/>
      <x:c r="S14" s="48"/>
      <x:c r="T14" s="48"/>
      <x:c r="U14" s="48"/>
      <x:c r="V14" s="48"/>
    </x:row>
    <x:row r="15">
      <x:c r="A15" s="48" t="str">
        <x:f>IF(Adherents!A15="","",Adherents!A15)</x:f>
      </x:c>
      <x:c r="B15" s="48" t="str">
        <x:f>IF(A15="","",Adherents!B15&amp;" "&amp;Adherents!C15)</x:f>
      </x:c>
      <x:c r="C15" s="48" t="str">
        <x:f>IF(A15="","",Adherents!R15)</x:f>
      </x:c>
      <x:c r="D15" s="150" t="str">
        <x:f>IF(OR(A15="",Adherents!S15=""),"",Adherents!S15)</x:f>
      </x:c>
      <x:c r="E15" s="48" t="str">
        <x:v>Gestion des adhésions</x:v>
      </x:c>
      <x:c r="F15" s="48" t="str">
        <x:v>Consentement / intérêt légitime</x:v>
      </x:c>
      <x:c r="G15" s="48" t="str">
        <x:v>3 ans après la fin de l'adhésion</x:v>
      </x:c>
      <x:c r="H15" s="48"/>
      <x:c r="I15" s="48"/>
      <x:c r="J15" s="48"/>
      <x:c r="K15" s="150"/>
      <x:c r="L15" s="150"/>
      <x:c r="M15" s="48"/>
      <x:c r="N15" s="48"/>
      <x:c r="O15" s="48"/>
      <x:c r="P15" s="48"/>
      <x:c r="Q15" s="48"/>
      <x:c r="R15" s="48"/>
      <x:c r="S15" s="48"/>
      <x:c r="T15" s="48"/>
      <x:c r="U15" s="48"/>
      <x:c r="V15" s="48"/>
    </x:row>
    <x:row r="16">
      <x:c r="A16" s="48" t="str">
        <x:f>IF(Adherents!A16="","",Adherents!A16)</x:f>
      </x:c>
      <x:c r="B16" s="48" t="str">
        <x:f>IF(A16="","",Adherents!B16&amp;" "&amp;Adherents!C16)</x:f>
      </x:c>
      <x:c r="C16" s="48" t="str">
        <x:f>IF(A16="","",Adherents!R16)</x:f>
      </x:c>
      <x:c r="D16" s="150" t="str">
        <x:f>IF(OR(A16="",Adherents!S16=""),"",Adherents!S16)</x:f>
      </x:c>
      <x:c r="E16" s="48" t="str">
        <x:v>Gestion des adhésions</x:v>
      </x:c>
      <x:c r="F16" s="48" t="str">
        <x:v>Consentement / intérêt légitime</x:v>
      </x:c>
      <x:c r="G16" s="48" t="str">
        <x:v>3 ans après la fin de l'adhésion</x:v>
      </x:c>
      <x:c r="H16" s="48"/>
      <x:c r="I16" s="48"/>
      <x:c r="J16" s="48"/>
      <x:c r="K16" s="150"/>
      <x:c r="L16" s="150"/>
      <x:c r="M16" s="48"/>
      <x:c r="N16" s="48"/>
      <x:c r="O16" s="48"/>
      <x:c r="P16" s="48"/>
      <x:c r="Q16" s="48"/>
      <x:c r="R16" s="48"/>
      <x:c r="S16" s="48"/>
      <x:c r="T16" s="48"/>
      <x:c r="U16" s="48"/>
      <x:c r="V16" s="48"/>
    </x:row>
    <x:row r="17">
      <x:c r="A17" s="48" t="str">
        <x:f>IF(Adherents!A17="","",Adherents!A17)</x:f>
      </x:c>
      <x:c r="B17" s="48" t="str">
        <x:f>IF(A17="","",Adherents!B17&amp;" "&amp;Adherents!C17)</x:f>
      </x:c>
      <x:c r="C17" s="48" t="str">
        <x:f>IF(A17="","",Adherents!R17)</x:f>
      </x:c>
      <x:c r="D17" s="150" t="str">
        <x:f>IF(OR(A17="",Adherents!S17=""),"",Adherents!S17)</x:f>
      </x:c>
      <x:c r="E17" s="48" t="str">
        <x:v>Gestion des adhésions</x:v>
      </x:c>
      <x:c r="F17" s="48" t="str">
        <x:v>Consentement / intérêt légitime</x:v>
      </x:c>
      <x:c r="G17" s="48" t="str">
        <x:v>3 ans après la fin de l'adhésion</x:v>
      </x:c>
      <x:c r="H17" s="48"/>
      <x:c r="I17" s="48"/>
      <x:c r="J17" s="48"/>
      <x:c r="K17" s="150"/>
      <x:c r="L17" s="150"/>
      <x:c r="M17" s="48"/>
      <x:c r="N17" s="48"/>
      <x:c r="O17" s="48"/>
      <x:c r="P17" s="48"/>
      <x:c r="Q17" s="48"/>
      <x:c r="R17" s="48"/>
      <x:c r="S17" s="48"/>
      <x:c r="T17" s="48"/>
      <x:c r="U17" s="48"/>
      <x:c r="V17" s="48"/>
    </x:row>
    <x:row r="18">
      <x:c r="A18" s="48" t="str">
        <x:f>IF(Adherents!A18="","",Adherents!A18)</x:f>
      </x:c>
      <x:c r="B18" s="48" t="str">
        <x:f>IF(A18="","",Adherents!B18&amp;" "&amp;Adherents!C18)</x:f>
      </x:c>
      <x:c r="C18" s="48" t="str">
        <x:f>IF(A18="","",Adherents!R18)</x:f>
      </x:c>
      <x:c r="D18" s="150" t="str">
        <x:f>IF(OR(A18="",Adherents!S18=""),"",Adherents!S18)</x:f>
      </x:c>
      <x:c r="E18" s="48" t="str">
        <x:v>Gestion des adhésions</x:v>
      </x:c>
      <x:c r="F18" s="48" t="str">
        <x:v>Consentement / intérêt légitime</x:v>
      </x:c>
      <x:c r="G18" s="48" t="str">
        <x:v>3 ans après la fin de l'adhésion</x:v>
      </x:c>
      <x:c r="H18" s="48"/>
      <x:c r="I18" s="48"/>
      <x:c r="J18" s="48"/>
      <x:c r="K18" s="150"/>
      <x:c r="L18" s="150"/>
      <x:c r="M18" s="48"/>
      <x:c r="N18" s="48"/>
      <x:c r="O18" s="48"/>
      <x:c r="P18" s="48"/>
      <x:c r="Q18" s="48"/>
      <x:c r="R18" s="48"/>
      <x:c r="S18" s="48"/>
      <x:c r="T18" s="48"/>
      <x:c r="U18" s="48"/>
      <x:c r="V18" s="48"/>
    </x:row>
    <x:row r="19">
      <x:c r="A19" s="48" t="str">
        <x:f>IF(Adherents!A19="","",Adherents!A19)</x:f>
      </x:c>
      <x:c r="B19" s="48" t="str">
        <x:f>IF(A19="","",Adherents!B19&amp;" "&amp;Adherents!C19)</x:f>
      </x:c>
      <x:c r="C19" s="48" t="str">
        <x:f>IF(A19="","",Adherents!R19)</x:f>
      </x:c>
      <x:c r="D19" s="150" t="str">
        <x:f>IF(OR(A19="",Adherents!S19=""),"",Adherents!S19)</x:f>
      </x:c>
      <x:c r="E19" s="48" t="str">
        <x:v>Gestion des adhésions</x:v>
      </x:c>
      <x:c r="F19" s="48" t="str">
        <x:v>Consentement / intérêt légitime</x:v>
      </x:c>
      <x:c r="G19" s="48" t="str">
        <x:v>3 ans après la fin de l'adhésion</x:v>
      </x:c>
      <x:c r="H19" s="48"/>
      <x:c r="I19" s="48"/>
      <x:c r="J19" s="48"/>
      <x:c r="K19" s="150"/>
      <x:c r="L19" s="150"/>
      <x:c r="M19" s="48"/>
      <x:c r="N19" s="48"/>
      <x:c r="O19" s="48"/>
      <x:c r="P19" s="48"/>
      <x:c r="Q19" s="48"/>
      <x:c r="R19" s="48"/>
      <x:c r="S19" s="48"/>
      <x:c r="T19" s="48"/>
      <x:c r="U19" s="48"/>
      <x:c r="V19" s="48"/>
    </x:row>
    <x:row r="20">
      <x:c r="A20" s="48" t="str">
        <x:f>IF(Adherents!A20="","",Adherents!A20)</x:f>
      </x:c>
      <x:c r="B20" s="48" t="str">
        <x:f>IF(A20="","",Adherents!B20&amp;" "&amp;Adherents!C20)</x:f>
      </x:c>
      <x:c r="C20" s="48" t="str">
        <x:f>IF(A20="","",Adherents!R20)</x:f>
      </x:c>
      <x:c r="D20" s="150" t="str">
        <x:f>IF(OR(A20="",Adherents!S20=""),"",Adherents!S20)</x:f>
      </x:c>
      <x:c r="E20" s="48" t="str">
        <x:v>Gestion des adhésions</x:v>
      </x:c>
      <x:c r="F20" s="48" t="str">
        <x:v>Consentement / intérêt légitime</x:v>
      </x:c>
      <x:c r="G20" s="48" t="str">
        <x:v>3 ans après la fin de l'adhésion</x:v>
      </x:c>
      <x:c r="H20" s="48"/>
      <x:c r="I20" s="48"/>
      <x:c r="J20" s="48"/>
      <x:c r="K20" s="150"/>
      <x:c r="L20" s="150"/>
      <x:c r="M20" s="48"/>
      <x:c r="N20" s="48"/>
      <x:c r="O20" s="48"/>
      <x:c r="P20" s="48"/>
      <x:c r="Q20" s="48"/>
      <x:c r="R20" s="48"/>
      <x:c r="S20" s="48"/>
      <x:c r="T20" s="48"/>
      <x:c r="U20" s="48"/>
      <x:c r="V20" s="48"/>
    </x:row>
    <x:row r="21">
      <x:c r="A21" s="48" t="str">
        <x:f>IF(Adherents!A21="","",Adherents!A21)</x:f>
      </x:c>
      <x:c r="B21" s="48" t="str">
        <x:f>IF(A21="","",Adherents!B21&amp;" "&amp;Adherents!C21)</x:f>
      </x:c>
      <x:c r="C21" s="48" t="str">
        <x:f>IF(A21="","",Adherents!R21)</x:f>
      </x:c>
      <x:c r="D21" s="150" t="str">
        <x:f>IF(OR(A21="",Adherents!S21=""),"",Adherents!S21)</x:f>
      </x:c>
      <x:c r="E21" s="48" t="str">
        <x:v>Gestion des adhésions</x:v>
      </x:c>
      <x:c r="F21" s="48" t="str">
        <x:v>Consentement / intérêt légitime</x:v>
      </x:c>
      <x:c r="G21" s="48" t="str">
        <x:v>3 ans après la fin de l'adhésion</x:v>
      </x:c>
      <x:c r="H21" s="48"/>
      <x:c r="I21" s="48"/>
      <x:c r="J21" s="48"/>
      <x:c r="K21" s="150"/>
      <x:c r="L21" s="150"/>
      <x:c r="M21" s="48"/>
      <x:c r="N21" s="48"/>
      <x:c r="O21" s="48"/>
      <x:c r="P21" s="48"/>
      <x:c r="Q21" s="48"/>
      <x:c r="R21" s="48"/>
      <x:c r="S21" s="48"/>
      <x:c r="T21" s="48"/>
      <x:c r="U21" s="48"/>
      <x:c r="V21" s="48"/>
    </x:row>
    <x:row r="22">
      <x:c r="A22" s="48" t="str">
        <x:f>IF(Adherents!A22="","",Adherents!A22)</x:f>
      </x:c>
      <x:c r="B22" s="48" t="str">
        <x:f>IF(A22="","",Adherents!B22&amp;" "&amp;Adherents!C22)</x:f>
      </x:c>
      <x:c r="C22" s="48" t="str">
        <x:f>IF(A22="","",Adherents!R22)</x:f>
      </x:c>
      <x:c r="D22" s="150" t="str">
        <x:f>IF(OR(A22="",Adherents!S22=""),"",Adherents!S22)</x:f>
      </x:c>
      <x:c r="E22" s="48" t="str">
        <x:v>Gestion des adhésions</x:v>
      </x:c>
      <x:c r="F22" s="48" t="str">
        <x:v>Consentement / intérêt légitime</x:v>
      </x:c>
      <x:c r="G22" s="48" t="str">
        <x:v>3 ans après la fin de l'adhésion</x:v>
      </x:c>
      <x:c r="H22" s="48"/>
      <x:c r="I22" s="48"/>
      <x:c r="J22" s="48"/>
      <x:c r="K22" s="150"/>
      <x:c r="L22" s="150"/>
      <x:c r="M22" s="48"/>
      <x:c r="N22" s="48"/>
      <x:c r="O22" s="48"/>
      <x:c r="P22" s="48"/>
      <x:c r="Q22" s="48"/>
      <x:c r="R22" s="48"/>
      <x:c r="S22" s="48"/>
      <x:c r="T22" s="48"/>
      <x:c r="U22" s="48"/>
      <x:c r="V22" s="48"/>
    </x:row>
    <x:row r="23">
      <x:c r="A23" s="48" t="str">
        <x:f>IF(Adherents!A23="","",Adherents!A23)</x:f>
      </x:c>
      <x:c r="B23" s="48" t="str">
        <x:f>IF(A23="","",Adherents!B23&amp;" "&amp;Adherents!C23)</x:f>
      </x:c>
      <x:c r="C23" s="48" t="str">
        <x:f>IF(A23="","",Adherents!R23)</x:f>
      </x:c>
      <x:c r="D23" s="150" t="str">
        <x:f>IF(OR(A23="",Adherents!S23=""),"",Adherents!S23)</x:f>
      </x:c>
      <x:c r="E23" s="48" t="str">
        <x:v>Gestion des adhésions</x:v>
      </x:c>
      <x:c r="F23" s="48" t="str">
        <x:v>Consentement / intérêt légitime</x:v>
      </x:c>
      <x:c r="G23" s="48" t="str">
        <x:v>3 ans après la fin de l'adhésion</x:v>
      </x:c>
      <x:c r="H23" s="48"/>
      <x:c r="I23" s="48"/>
      <x:c r="J23" s="48"/>
      <x:c r="K23" s="150"/>
      <x:c r="L23" s="150"/>
      <x:c r="M23" s="48"/>
      <x:c r="N23" s="48"/>
      <x:c r="O23" s="48"/>
      <x:c r="P23" s="48"/>
      <x:c r="Q23" s="48"/>
      <x:c r="R23" s="48"/>
      <x:c r="S23" s="48"/>
      <x:c r="T23" s="48"/>
      <x:c r="U23" s="48"/>
      <x:c r="V23" s="48"/>
    </x:row>
    <x:row r="24">
      <x:c r="A24" s="48" t="str">
        <x:f>IF(Adherents!A24="","",Adherents!A24)</x:f>
      </x:c>
      <x:c r="B24" s="48" t="str">
        <x:f>IF(A24="","",Adherents!B24&amp;" "&amp;Adherents!C24)</x:f>
      </x:c>
      <x:c r="C24" s="48" t="str">
        <x:f>IF(A24="","",Adherents!R24)</x:f>
      </x:c>
      <x:c r="D24" s="150" t="str">
        <x:f>IF(OR(A24="",Adherents!S24=""),"",Adherents!S24)</x:f>
      </x:c>
      <x:c r="E24" s="48" t="str">
        <x:v>Gestion des adhésions</x:v>
      </x:c>
      <x:c r="F24" s="48" t="str">
        <x:v>Consentement / intérêt légitime</x:v>
      </x:c>
      <x:c r="G24" s="48" t="str">
        <x:v>3 ans après la fin de l'adhésion</x:v>
      </x:c>
      <x:c r="H24" s="48"/>
      <x:c r="I24" s="48"/>
      <x:c r="J24" s="48"/>
      <x:c r="K24" s="150"/>
      <x:c r="L24" s="150"/>
      <x:c r="M24" s="48"/>
      <x:c r="N24" s="48"/>
      <x:c r="O24" s="48"/>
      <x:c r="P24" s="48"/>
      <x:c r="Q24" s="48"/>
      <x:c r="R24" s="48"/>
      <x:c r="S24" s="48"/>
      <x:c r="T24" s="48"/>
      <x:c r="U24" s="48"/>
      <x:c r="V24" s="48"/>
    </x:row>
    <x:row r="25">
      <x:c r="A25" s="48" t="str">
        <x:f>IF(Adherents!A25="","",Adherents!A25)</x:f>
      </x:c>
      <x:c r="B25" s="48" t="str">
        <x:f>IF(A25="","",Adherents!B25&amp;" "&amp;Adherents!C25)</x:f>
      </x:c>
      <x:c r="C25" s="48" t="str">
        <x:f>IF(A25="","",Adherents!R25)</x:f>
      </x:c>
      <x:c r="D25" s="150" t="str">
        <x:f>IF(OR(A25="",Adherents!S25=""),"",Adherents!S25)</x:f>
      </x:c>
      <x:c r="E25" s="48" t="str">
        <x:v>Gestion des adhésions</x:v>
      </x:c>
      <x:c r="F25" s="48" t="str">
        <x:v>Consentement / intérêt légitime</x:v>
      </x:c>
      <x:c r="G25" s="48" t="str">
        <x:v>3 ans après la fin de l'adhésion</x:v>
      </x:c>
      <x:c r="H25" s="48"/>
      <x:c r="I25" s="48"/>
      <x:c r="J25" s="48"/>
      <x:c r="K25" s="150"/>
      <x:c r="L25" s="150"/>
      <x:c r="M25" s="48"/>
      <x:c r="N25" s="48"/>
      <x:c r="O25" s="48"/>
      <x:c r="P25" s="48"/>
      <x:c r="Q25" s="48"/>
      <x:c r="R25" s="48"/>
      <x:c r="S25" s="48"/>
      <x:c r="T25" s="48"/>
      <x:c r="U25" s="48"/>
      <x:c r="V25" s="48"/>
    </x:row>
    <x:row r="26">
      <x:c r="A26" s="48" t="str">
        <x:f>IF(Adherents!A26="","",Adherents!A26)</x:f>
      </x:c>
      <x:c r="B26" s="48" t="str">
        <x:f>IF(A26="","",Adherents!B26&amp;" "&amp;Adherents!C26)</x:f>
      </x:c>
      <x:c r="C26" s="48" t="str">
        <x:f>IF(A26="","",Adherents!R26)</x:f>
      </x:c>
      <x:c r="D26" s="150" t="str">
        <x:f>IF(OR(A26="",Adherents!S26=""),"",Adherents!S26)</x:f>
      </x:c>
      <x:c r="E26" s="48" t="str">
        <x:v>Gestion des adhésions</x:v>
      </x:c>
      <x:c r="F26" s="48" t="str">
        <x:v>Consentement / intérêt légitime</x:v>
      </x:c>
      <x:c r="G26" s="48" t="str">
        <x:v>3 ans après la fin de l'adhésion</x:v>
      </x:c>
      <x:c r="H26" s="48"/>
      <x:c r="I26" s="48"/>
      <x:c r="J26" s="48"/>
      <x:c r="K26" s="150"/>
      <x:c r="L26" s="150"/>
      <x:c r="M26" s="48"/>
      <x:c r="N26" s="48"/>
      <x:c r="O26" s="48"/>
      <x:c r="P26" s="48"/>
      <x:c r="Q26" s="48"/>
      <x:c r="R26" s="48"/>
      <x:c r="S26" s="48"/>
      <x:c r="T26" s="48"/>
      <x:c r="U26" s="48"/>
      <x:c r="V26" s="48"/>
    </x:row>
    <x:row r="27">
      <x:c r="A27" s="48" t="str">
        <x:f>IF(Adherents!A27="","",Adherents!A27)</x:f>
      </x:c>
      <x:c r="B27" s="48" t="str">
        <x:f>IF(A27="","",Adherents!B27&amp;" "&amp;Adherents!C27)</x:f>
      </x:c>
      <x:c r="C27" s="48" t="str">
        <x:f>IF(A27="","",Adherents!R27)</x:f>
      </x:c>
      <x:c r="D27" s="150" t="str">
        <x:f>IF(OR(A27="",Adherents!S27=""),"",Adherents!S27)</x:f>
      </x:c>
      <x:c r="E27" s="48" t="str">
        <x:v>Gestion des adhésions</x:v>
      </x:c>
      <x:c r="F27" s="48" t="str">
        <x:v>Consentement / intérêt légitime</x:v>
      </x:c>
      <x:c r="G27" s="48" t="str">
        <x:v>3 ans après la fin de l'adhésion</x:v>
      </x:c>
      <x:c r="H27" s="48"/>
      <x:c r="I27" s="48"/>
      <x:c r="J27" s="48"/>
      <x:c r="K27" s="150"/>
      <x:c r="L27" s="150"/>
      <x:c r="M27" s="48"/>
      <x:c r="N27" s="48"/>
      <x:c r="O27" s="48"/>
      <x:c r="P27" s="48"/>
      <x:c r="Q27" s="48"/>
      <x:c r="R27" s="48"/>
      <x:c r="S27" s="48"/>
      <x:c r="T27" s="48"/>
      <x:c r="U27" s="48"/>
      <x:c r="V27" s="48"/>
    </x:row>
    <x:row r="28">
      <x:c r="A28" s="48" t="str">
        <x:f>IF(Adherents!A28="","",Adherents!A28)</x:f>
      </x:c>
      <x:c r="B28" s="48" t="str">
        <x:f>IF(A28="","",Adherents!B28&amp;" "&amp;Adherents!C28)</x:f>
      </x:c>
      <x:c r="C28" s="48" t="str">
        <x:f>IF(A28="","",Adherents!R28)</x:f>
      </x:c>
      <x:c r="D28" s="150" t="str">
        <x:f>IF(OR(A28="",Adherents!S28=""),"",Adherents!S28)</x:f>
      </x:c>
      <x:c r="E28" s="48" t="str">
        <x:v>Gestion des adhésions</x:v>
      </x:c>
      <x:c r="F28" s="48" t="str">
        <x:v>Consentement / intérêt légitime</x:v>
      </x:c>
      <x:c r="G28" s="48" t="str">
        <x:v>3 ans après la fin de l'adhésion</x:v>
      </x:c>
      <x:c r="H28" s="48"/>
      <x:c r="I28" s="48"/>
      <x:c r="J28" s="48"/>
      <x:c r="K28" s="150"/>
      <x:c r="L28" s="150"/>
      <x:c r="M28" s="48"/>
      <x:c r="N28" s="48"/>
      <x:c r="O28" s="48"/>
      <x:c r="P28" s="48"/>
      <x:c r="Q28" s="48"/>
      <x:c r="R28" s="48"/>
      <x:c r="S28" s="48"/>
      <x:c r="T28" s="48"/>
      <x:c r="U28" s="48"/>
      <x:c r="V28" s="48"/>
    </x:row>
    <x:row r="29">
      <x:c r="A29" s="48" t="str">
        <x:f>IF(Adherents!A29="","",Adherents!A29)</x:f>
      </x:c>
      <x:c r="B29" s="48" t="str">
        <x:f>IF(A29="","",Adherents!B29&amp;" "&amp;Adherents!C29)</x:f>
      </x:c>
      <x:c r="C29" s="48" t="str">
        <x:f>IF(A29="","",Adherents!R29)</x:f>
      </x:c>
      <x:c r="D29" s="150" t="str">
        <x:f>IF(OR(A29="",Adherents!S29=""),"",Adherents!S29)</x:f>
      </x:c>
      <x:c r="E29" s="48" t="str">
        <x:v>Gestion des adhésions</x:v>
      </x:c>
      <x:c r="F29" s="48" t="str">
        <x:v>Consentement / intérêt légitime</x:v>
      </x:c>
      <x:c r="G29" s="48" t="str">
        <x:v>3 ans après la fin de l'adhésion</x:v>
      </x:c>
      <x:c r="H29" s="48"/>
      <x:c r="I29" s="48"/>
      <x:c r="J29" s="48"/>
      <x:c r="K29" s="150"/>
      <x:c r="L29" s="150"/>
      <x:c r="M29" s="48"/>
      <x:c r="N29" s="48"/>
      <x:c r="O29" s="48"/>
      <x:c r="P29" s="48"/>
      <x:c r="Q29" s="48"/>
      <x:c r="R29" s="48"/>
      <x:c r="S29" s="48"/>
      <x:c r="T29" s="48"/>
      <x:c r="U29" s="48"/>
      <x:c r="V29" s="48"/>
    </x:row>
    <x:row r="30">
      <x:c r="A30" s="48" t="str">
        <x:f>IF(Adherents!A30="","",Adherents!A30)</x:f>
      </x:c>
      <x:c r="B30" s="48" t="str">
        <x:f>IF(A30="","",Adherents!B30&amp;" "&amp;Adherents!C30)</x:f>
      </x:c>
      <x:c r="C30" s="48" t="str">
        <x:f>IF(A30="","",Adherents!R30)</x:f>
      </x:c>
      <x:c r="D30" s="150" t="str">
        <x:f>IF(OR(A30="",Adherents!S30=""),"",Adherents!S30)</x:f>
      </x:c>
      <x:c r="E30" s="48" t="str">
        <x:v>Gestion des adhésions</x:v>
      </x:c>
      <x:c r="F30" s="48" t="str">
        <x:v>Consentement / intérêt légitime</x:v>
      </x:c>
      <x:c r="G30" s="48" t="str">
        <x:v>3 ans après la fin de l'adhésion</x:v>
      </x:c>
      <x:c r="H30" s="48"/>
      <x:c r="I30" s="48"/>
      <x:c r="J30" s="48"/>
      <x:c r="K30" s="150"/>
      <x:c r="L30" s="150"/>
      <x:c r="M30" s="48"/>
      <x:c r="N30" s="48"/>
      <x:c r="O30" s="48"/>
      <x:c r="P30" s="48"/>
      <x:c r="Q30" s="48"/>
      <x:c r="R30" s="48"/>
      <x:c r="S30" s="48"/>
      <x:c r="T30" s="48"/>
      <x:c r="U30" s="48"/>
      <x:c r="V30" s="48"/>
    </x:row>
    <x:row r="31">
      <x:c r="A31" s="48" t="str">
        <x:f>IF(Adherents!A31="","",Adherents!A31)</x:f>
      </x:c>
      <x:c r="B31" s="48" t="str">
        <x:f>IF(A31="","",Adherents!B31&amp;" "&amp;Adherents!C31)</x:f>
      </x:c>
      <x:c r="C31" s="48" t="str">
        <x:f>IF(A31="","",Adherents!R31)</x:f>
      </x:c>
      <x:c r="D31" s="150" t="str">
        <x:f>IF(OR(A31="",Adherents!S31=""),"",Adherents!S31)</x:f>
      </x:c>
      <x:c r="E31" s="48" t="str">
        <x:v>Gestion des adhésions</x:v>
      </x:c>
      <x:c r="F31" s="48" t="str">
        <x:v>Consentement / intérêt légitime</x:v>
      </x:c>
      <x:c r="G31" s="48" t="str">
        <x:v>3 ans après la fin de l'adhésion</x:v>
      </x:c>
      <x:c r="H31" s="48"/>
      <x:c r="I31" s="48"/>
      <x:c r="J31" s="48"/>
      <x:c r="K31" s="150"/>
      <x:c r="L31" s="150"/>
      <x:c r="M31" s="48"/>
      <x:c r="N31" s="48"/>
      <x:c r="O31" s="48"/>
      <x:c r="P31" s="48"/>
      <x:c r="Q31" s="48"/>
      <x:c r="R31" s="48"/>
      <x:c r="S31" s="48"/>
      <x:c r="T31" s="48"/>
      <x:c r="U31" s="48"/>
      <x:c r="V31" s="48"/>
    </x:row>
    <x:row r="32">
      <x:c r="A32" s="48" t="str">
        <x:f>IF(Adherents!A32="","",Adherents!A32)</x:f>
      </x:c>
      <x:c r="B32" s="48" t="str">
        <x:f>IF(A32="","",Adherents!B32&amp;" "&amp;Adherents!C32)</x:f>
      </x:c>
      <x:c r="C32" s="48" t="str">
        <x:f>IF(A32="","",Adherents!R32)</x:f>
      </x:c>
      <x:c r="D32" s="150" t="str">
        <x:f>IF(OR(A32="",Adherents!S32=""),"",Adherents!S32)</x:f>
      </x:c>
      <x:c r="E32" s="48" t="str">
        <x:v>Gestion des adhésions</x:v>
      </x:c>
      <x:c r="F32" s="48" t="str">
        <x:v>Consentement / intérêt légitime</x:v>
      </x:c>
      <x:c r="G32" s="48" t="str">
        <x:v>3 ans après la fin de l'adhésion</x:v>
      </x:c>
      <x:c r="H32" s="48"/>
      <x:c r="I32" s="48"/>
      <x:c r="J32" s="48"/>
      <x:c r="K32" s="150"/>
      <x:c r="L32" s="150"/>
      <x:c r="M32" s="48"/>
      <x:c r="N32" s="48"/>
      <x:c r="O32" s="48"/>
      <x:c r="P32" s="48"/>
      <x:c r="Q32" s="48"/>
      <x:c r="R32" s="48"/>
      <x:c r="S32" s="48"/>
      <x:c r="T32" s="48"/>
      <x:c r="U32" s="48"/>
      <x:c r="V32" s="48"/>
    </x:row>
    <x:row r="33">
      <x:c r="A33" s="48" t="str">
        <x:f>IF(Adherents!A33="","",Adherents!A33)</x:f>
      </x:c>
      <x:c r="B33" s="48" t="str">
        <x:f>IF(A33="","",Adherents!B33&amp;" "&amp;Adherents!C33)</x:f>
      </x:c>
      <x:c r="C33" s="48" t="str">
        <x:f>IF(A33="","",Adherents!R33)</x:f>
      </x:c>
      <x:c r="D33" s="150" t="str">
        <x:f>IF(OR(A33="",Adherents!S33=""),"",Adherents!S33)</x:f>
      </x:c>
      <x:c r="E33" s="48" t="str">
        <x:v>Gestion des adhésions</x:v>
      </x:c>
      <x:c r="F33" s="48" t="str">
        <x:v>Consentement / intérêt légitime</x:v>
      </x:c>
      <x:c r="G33" s="48" t="str">
        <x:v>3 ans après la fin de l'adhésion</x:v>
      </x:c>
      <x:c r="H33" s="48"/>
      <x:c r="I33" s="48"/>
      <x:c r="J33" s="48"/>
      <x:c r="K33" s="150"/>
      <x:c r="L33" s="150"/>
      <x:c r="M33" s="48"/>
      <x:c r="N33" s="48"/>
      <x:c r="O33" s="48"/>
      <x:c r="P33" s="48"/>
      <x:c r="Q33" s="48"/>
      <x:c r="R33" s="48"/>
      <x:c r="S33" s="48"/>
      <x:c r="T33" s="48"/>
      <x:c r="U33" s="48"/>
      <x:c r="V33" s="48"/>
    </x:row>
    <x:row r="34">
      <x:c r="A34" s="48" t="str">
        <x:f>IF(Adherents!A34="","",Adherents!A34)</x:f>
      </x:c>
      <x:c r="B34" s="48" t="str">
        <x:f>IF(A34="","",Adherents!B34&amp;" "&amp;Adherents!C34)</x:f>
      </x:c>
      <x:c r="C34" s="48" t="str">
        <x:f>IF(A34="","",Adherents!R34)</x:f>
      </x:c>
      <x:c r="D34" s="150" t="str">
        <x:f>IF(OR(A34="",Adherents!S34=""),"",Adherents!S34)</x:f>
      </x:c>
      <x:c r="E34" s="48" t="str">
        <x:v>Gestion des adhésions</x:v>
      </x:c>
      <x:c r="F34" s="48" t="str">
        <x:v>Consentement / intérêt légitime</x:v>
      </x:c>
      <x:c r="G34" s="48" t="str">
        <x:v>3 ans après la fin de l'adhésion</x:v>
      </x:c>
      <x:c r="H34" s="48"/>
      <x:c r="I34" s="48"/>
      <x:c r="J34" s="48"/>
      <x:c r="K34" s="150"/>
      <x:c r="L34" s="150"/>
      <x:c r="M34" s="48"/>
      <x:c r="N34" s="48"/>
      <x:c r="O34" s="48"/>
      <x:c r="P34" s="48"/>
      <x:c r="Q34" s="48"/>
      <x:c r="R34" s="48"/>
      <x:c r="S34" s="48"/>
      <x:c r="T34" s="48"/>
      <x:c r="U34" s="48"/>
      <x:c r="V34" s="48"/>
    </x:row>
    <x:row r="35">
      <x:c r="A35" s="48" t="str">
        <x:f>IF(Adherents!A35="","",Adherents!A35)</x:f>
      </x:c>
      <x:c r="B35" s="48" t="str">
        <x:f>IF(A35="","",Adherents!B35&amp;" "&amp;Adherents!C35)</x:f>
      </x:c>
      <x:c r="C35" s="48" t="str">
        <x:f>IF(A35="","",Adherents!R35)</x:f>
      </x:c>
      <x:c r="D35" s="150" t="str">
        <x:f>IF(OR(A35="",Adherents!S35=""),"",Adherents!S35)</x:f>
      </x:c>
      <x:c r="E35" s="48" t="str">
        <x:v>Gestion des adhésions</x:v>
      </x:c>
      <x:c r="F35" s="48" t="str">
        <x:v>Consentement / intérêt légitime</x:v>
      </x:c>
      <x:c r="G35" s="48" t="str">
        <x:v>3 ans après la fin de l'adhésion</x:v>
      </x:c>
      <x:c r="H35" s="48"/>
      <x:c r="I35" s="48"/>
      <x:c r="J35" s="48"/>
      <x:c r="K35" s="150"/>
      <x:c r="L35" s="150"/>
      <x:c r="M35" s="48"/>
      <x:c r="N35" s="48"/>
      <x:c r="O35" s="48"/>
      <x:c r="P35" s="48"/>
      <x:c r="Q35" s="48"/>
      <x:c r="R35" s="48"/>
      <x:c r="S35" s="48"/>
      <x:c r="T35" s="48"/>
      <x:c r="U35" s="48"/>
      <x:c r="V35" s="48"/>
    </x:row>
    <x:row r="36">
      <x:c r="A36" s="48" t="str">
        <x:f>IF(Adherents!A36="","",Adherents!A36)</x:f>
      </x:c>
      <x:c r="B36" s="48" t="str">
        <x:f>IF(A36="","",Adherents!B36&amp;" "&amp;Adherents!C36)</x:f>
      </x:c>
      <x:c r="C36" s="48" t="str">
        <x:f>IF(A36="","",Adherents!R36)</x:f>
      </x:c>
      <x:c r="D36" s="150" t="str">
        <x:f>IF(OR(A36="",Adherents!S36=""),"",Adherents!S36)</x:f>
      </x:c>
      <x:c r="E36" s="48" t="str">
        <x:v>Gestion des adhésions</x:v>
      </x:c>
      <x:c r="F36" s="48" t="str">
        <x:v>Consentement / intérêt légitime</x:v>
      </x:c>
      <x:c r="G36" s="48" t="str">
        <x:v>3 ans après la fin de l'adhésion</x:v>
      </x:c>
      <x:c r="H36" s="48"/>
      <x:c r="I36" s="48"/>
      <x:c r="J36" s="48"/>
      <x:c r="K36" s="150"/>
      <x:c r="L36" s="150"/>
      <x:c r="M36" s="48"/>
      <x:c r="N36" s="48"/>
      <x:c r="O36" s="48"/>
      <x:c r="P36" s="48"/>
      <x:c r="Q36" s="48"/>
      <x:c r="R36" s="48"/>
      <x:c r="S36" s="48"/>
      <x:c r="T36" s="48"/>
      <x:c r="U36" s="48"/>
      <x:c r="V36" s="48"/>
    </x:row>
    <x:row r="37">
      <x:c r="A37" s="48" t="str">
        <x:f>IF(Adherents!A37="","",Adherents!A37)</x:f>
      </x:c>
      <x:c r="B37" s="48" t="str">
        <x:f>IF(A37="","",Adherents!B37&amp;" "&amp;Adherents!C37)</x:f>
      </x:c>
      <x:c r="C37" s="48" t="str">
        <x:f>IF(A37="","",Adherents!R37)</x:f>
      </x:c>
      <x:c r="D37" s="150" t="str">
        <x:f>IF(OR(A37="",Adherents!S37=""),"",Adherents!S37)</x:f>
      </x:c>
      <x:c r="E37" s="48" t="str">
        <x:v>Gestion des adhésions</x:v>
      </x:c>
      <x:c r="F37" s="48" t="str">
        <x:v>Consentement / intérêt légitime</x:v>
      </x:c>
      <x:c r="G37" s="48" t="str">
        <x:v>3 ans après la fin de l'adhésion</x:v>
      </x:c>
      <x:c r="H37" s="48"/>
      <x:c r="I37" s="48"/>
      <x:c r="J37" s="48"/>
      <x:c r="K37" s="150"/>
      <x:c r="L37" s="150"/>
      <x:c r="M37" s="48"/>
      <x:c r="N37" s="48"/>
      <x:c r="O37" s="48"/>
      <x:c r="P37" s="48"/>
      <x:c r="Q37" s="48"/>
      <x:c r="R37" s="48"/>
      <x:c r="S37" s="48"/>
      <x:c r="T37" s="48"/>
      <x:c r="U37" s="48"/>
      <x:c r="V37" s="48"/>
    </x:row>
    <x:row r="38">
      <x:c r="A38" s="48" t="str">
        <x:f>IF(Adherents!A38="","",Adherents!A38)</x:f>
      </x:c>
      <x:c r="B38" s="48" t="str">
        <x:f>IF(A38="","",Adherents!B38&amp;" "&amp;Adherents!C38)</x:f>
      </x:c>
      <x:c r="C38" s="48" t="str">
        <x:f>IF(A38="","",Adherents!R38)</x:f>
      </x:c>
      <x:c r="D38" s="150" t="str">
        <x:f>IF(OR(A38="",Adherents!S38=""),"",Adherents!S38)</x:f>
      </x:c>
      <x:c r="E38" s="48" t="str">
        <x:v>Gestion des adhésions</x:v>
      </x:c>
      <x:c r="F38" s="48" t="str">
        <x:v>Consentement / intérêt légitime</x:v>
      </x:c>
      <x:c r="G38" s="48" t="str">
        <x:v>3 ans après la fin de l'adhésion</x:v>
      </x:c>
      <x:c r="H38" s="48"/>
      <x:c r="I38" s="48"/>
      <x:c r="J38" s="48"/>
      <x:c r="K38" s="150"/>
      <x:c r="L38" s="150"/>
      <x:c r="M38" s="48"/>
      <x:c r="N38" s="48"/>
      <x:c r="O38" s="48"/>
      <x:c r="P38" s="48"/>
      <x:c r="Q38" s="48"/>
      <x:c r="R38" s="48"/>
      <x:c r="S38" s="48"/>
      <x:c r="T38" s="48"/>
      <x:c r="U38" s="48"/>
      <x:c r="V38" s="48"/>
    </x:row>
    <x:row r="39">
      <x:c r="A39" s="48" t="str">
        <x:f>IF(Adherents!A39="","",Adherents!A39)</x:f>
      </x:c>
      <x:c r="B39" s="48" t="str">
        <x:f>IF(A39="","",Adherents!B39&amp;" "&amp;Adherents!C39)</x:f>
      </x:c>
      <x:c r="C39" s="48" t="str">
        <x:f>IF(A39="","",Adherents!R39)</x:f>
      </x:c>
      <x:c r="D39" s="150" t="str">
        <x:f>IF(OR(A39="",Adherents!S39=""),"",Adherents!S39)</x:f>
      </x:c>
      <x:c r="E39" s="48" t="str">
        <x:v>Gestion des adhésions</x:v>
      </x:c>
      <x:c r="F39" s="48" t="str">
        <x:v>Consentement / intérêt légitime</x:v>
      </x:c>
      <x:c r="G39" s="48" t="str">
        <x:v>3 ans après la fin de l'adhésion</x:v>
      </x:c>
      <x:c r="H39" s="48"/>
      <x:c r="I39" s="48"/>
      <x:c r="J39" s="48"/>
      <x:c r="K39" s="150"/>
      <x:c r="L39" s="150"/>
      <x:c r="M39" s="48"/>
      <x:c r="N39" s="48"/>
      <x:c r="O39" s="48"/>
      <x:c r="P39" s="48"/>
      <x:c r="Q39" s="48"/>
      <x:c r="R39" s="48"/>
      <x:c r="S39" s="48"/>
      <x:c r="T39" s="48"/>
      <x:c r="U39" s="48"/>
      <x:c r="V39" s="48"/>
    </x:row>
    <x:row r="40">
      <x:c r="A40" s="48" t="str">
        <x:f>IF(Adherents!A40="","",Adherents!A40)</x:f>
      </x:c>
      <x:c r="B40" s="48" t="str">
        <x:f>IF(A40="","",Adherents!B40&amp;" "&amp;Adherents!C40)</x:f>
      </x:c>
      <x:c r="C40" s="48" t="str">
        <x:f>IF(A40="","",Adherents!R40)</x:f>
      </x:c>
      <x:c r="D40" s="150" t="str">
        <x:f>IF(OR(A40="",Adherents!S40=""),"",Adherents!S40)</x:f>
      </x:c>
      <x:c r="E40" s="48" t="str">
        <x:v>Gestion des adhésions</x:v>
      </x:c>
      <x:c r="F40" s="48" t="str">
        <x:v>Consentement / intérêt légitime</x:v>
      </x:c>
      <x:c r="G40" s="48" t="str">
        <x:v>3 ans après la fin de l'adhésion</x:v>
      </x:c>
      <x:c r="H40" s="48"/>
      <x:c r="I40" s="48"/>
      <x:c r="J40" s="48"/>
      <x:c r="K40" s="150"/>
      <x:c r="L40" s="150"/>
      <x:c r="M40" s="48"/>
      <x:c r="N40" s="48"/>
      <x:c r="O40" s="48"/>
      <x:c r="P40" s="48"/>
      <x:c r="Q40" s="48"/>
      <x:c r="R40" s="48"/>
      <x:c r="S40" s="48"/>
      <x:c r="T40" s="48"/>
      <x:c r="U40" s="48"/>
      <x:c r="V40" s="48"/>
    </x:row>
    <x:row r="41">
      <x:c r="A41" s="48" t="str">
        <x:f>IF(Adherents!A41="","",Adherents!A41)</x:f>
      </x:c>
      <x:c r="B41" s="48" t="str">
        <x:f>IF(A41="","",Adherents!B41&amp;" "&amp;Adherents!C41)</x:f>
      </x:c>
      <x:c r="C41" s="48" t="str">
        <x:f>IF(A41="","",Adherents!R41)</x:f>
      </x:c>
      <x:c r="D41" s="150" t="str">
        <x:f>IF(OR(A41="",Adherents!S41=""),"",Adherents!S41)</x:f>
      </x:c>
      <x:c r="E41" s="48" t="str">
        <x:v>Gestion des adhésions</x:v>
      </x:c>
      <x:c r="F41" s="48" t="str">
        <x:v>Consentement / intérêt légitime</x:v>
      </x:c>
      <x:c r="G41" s="48" t="str">
        <x:v>3 ans après la fin de l'adhésion</x:v>
      </x:c>
      <x:c r="H41" s="48"/>
      <x:c r="I41" s="48"/>
      <x:c r="J41" s="48"/>
      <x:c r="K41" s="150"/>
      <x:c r="L41" s="150"/>
      <x:c r="M41" s="48"/>
      <x:c r="N41" s="48"/>
      <x:c r="O41" s="48"/>
      <x:c r="P41" s="48"/>
      <x:c r="Q41" s="48"/>
      <x:c r="R41" s="48"/>
      <x:c r="S41" s="48"/>
      <x:c r="T41" s="48"/>
      <x:c r="U41" s="48"/>
      <x:c r="V41" s="48"/>
    </x:row>
    <x:row r="42">
      <x:c r="A42" s="48" t="str">
        <x:f>IF(Adherents!A42="","",Adherents!A42)</x:f>
      </x:c>
      <x:c r="B42" s="48" t="str">
        <x:f>IF(A42="","",Adherents!B42&amp;" "&amp;Adherents!C42)</x:f>
      </x:c>
      <x:c r="C42" s="48" t="str">
        <x:f>IF(A42="","",Adherents!R42)</x:f>
      </x:c>
      <x:c r="D42" s="150" t="str">
        <x:f>IF(OR(A42="",Adherents!S42=""),"",Adherents!S42)</x:f>
      </x:c>
      <x:c r="E42" s="48" t="str">
        <x:v>Gestion des adhésions</x:v>
      </x:c>
      <x:c r="F42" s="48" t="str">
        <x:v>Consentement / intérêt légitime</x:v>
      </x:c>
      <x:c r="G42" s="48" t="str">
        <x:v>3 ans après la fin de l'adhésion</x:v>
      </x:c>
      <x:c r="H42" s="48"/>
      <x:c r="I42" s="48"/>
      <x:c r="J42" s="48"/>
      <x:c r="K42" s="150"/>
      <x:c r="L42" s="150"/>
      <x:c r="M42" s="48"/>
      <x:c r="N42" s="48"/>
      <x:c r="O42" s="48"/>
      <x:c r="P42" s="48"/>
      <x:c r="Q42" s="48"/>
      <x:c r="R42" s="48"/>
      <x:c r="S42" s="48"/>
      <x:c r="T42" s="48"/>
      <x:c r="U42" s="48"/>
      <x:c r="V42" s="48"/>
    </x:row>
    <x:row r="43">
      <x:c r="A43" s="48" t="str">
        <x:f>IF(Adherents!A43="","",Adherents!A43)</x:f>
      </x:c>
      <x:c r="B43" s="48" t="str">
        <x:f>IF(A43="","",Adherents!B43&amp;" "&amp;Adherents!C43)</x:f>
      </x:c>
      <x:c r="C43" s="48" t="str">
        <x:f>IF(A43="","",Adherents!R43)</x:f>
      </x:c>
      <x:c r="D43" s="150" t="str">
        <x:f>IF(OR(A43="",Adherents!S43=""),"",Adherents!S43)</x:f>
      </x:c>
      <x:c r="E43" s="48" t="str">
        <x:v>Gestion des adhésions</x:v>
      </x:c>
      <x:c r="F43" s="48" t="str">
        <x:v>Consentement / intérêt légitime</x:v>
      </x:c>
      <x:c r="G43" s="48" t="str">
        <x:v>3 ans après la fin de l'adhésion</x:v>
      </x:c>
      <x:c r="H43" s="48"/>
      <x:c r="I43" s="48"/>
      <x:c r="J43" s="48"/>
      <x:c r="K43" s="150"/>
      <x:c r="L43" s="150"/>
      <x:c r="M43" s="48"/>
      <x:c r="N43" s="48"/>
      <x:c r="O43" s="48"/>
      <x:c r="P43" s="48"/>
      <x:c r="Q43" s="48"/>
      <x:c r="R43" s="48"/>
      <x:c r="S43" s="48"/>
      <x:c r="T43" s="48"/>
      <x:c r="U43" s="48"/>
      <x:c r="V43" s="48"/>
    </x:row>
    <x:row r="44">
      <x:c r="A44" s="48" t="str">
        <x:f>IF(Adherents!A44="","",Adherents!A44)</x:f>
      </x:c>
      <x:c r="B44" s="48" t="str">
        <x:f>IF(A44="","",Adherents!B44&amp;" "&amp;Adherents!C44)</x:f>
      </x:c>
      <x:c r="C44" s="48" t="str">
        <x:f>IF(A44="","",Adherents!R44)</x:f>
      </x:c>
      <x:c r="D44" s="150" t="str">
        <x:f>IF(OR(A44="",Adherents!S44=""),"",Adherents!S44)</x:f>
      </x:c>
      <x:c r="E44" s="48" t="str">
        <x:v>Gestion des adhésions</x:v>
      </x:c>
      <x:c r="F44" s="48" t="str">
        <x:v>Consentement / intérêt légitime</x:v>
      </x:c>
      <x:c r="G44" s="48" t="str">
        <x:v>3 ans après la fin de l'adhésion</x:v>
      </x:c>
      <x:c r="H44" s="48"/>
      <x:c r="I44" s="48"/>
      <x:c r="J44" s="48"/>
      <x:c r="K44" s="150"/>
      <x:c r="L44" s="150"/>
      <x:c r="M44" s="48"/>
      <x:c r="N44" s="48"/>
      <x:c r="O44" s="48"/>
      <x:c r="P44" s="48"/>
      <x:c r="Q44" s="48"/>
      <x:c r="R44" s="48"/>
      <x:c r="S44" s="48"/>
      <x:c r="T44" s="48"/>
      <x:c r="U44" s="48"/>
      <x:c r="V44" s="48"/>
    </x:row>
    <x:row r="45">
      <x:c r="A45" s="48" t="str">
        <x:f>IF(Adherents!A45="","",Adherents!A45)</x:f>
      </x:c>
      <x:c r="B45" s="48" t="str">
        <x:f>IF(A45="","",Adherents!B45&amp;" "&amp;Adherents!C45)</x:f>
      </x:c>
      <x:c r="C45" s="48" t="str">
        <x:f>IF(A45="","",Adherents!R45)</x:f>
      </x:c>
      <x:c r="D45" s="150" t="str">
        <x:f>IF(OR(A45="",Adherents!S45=""),"",Adherents!S45)</x:f>
      </x:c>
      <x:c r="E45" s="48" t="str">
        <x:v>Gestion des adhésions</x:v>
      </x:c>
      <x:c r="F45" s="48" t="str">
        <x:v>Consentement / intérêt légitime</x:v>
      </x:c>
      <x:c r="G45" s="48" t="str">
        <x:v>3 ans après la fin de l'adhésion</x:v>
      </x:c>
      <x:c r="H45" s="48"/>
      <x:c r="I45" s="48"/>
      <x:c r="J45" s="48"/>
      <x:c r="K45" s="150"/>
      <x:c r="L45" s="150"/>
      <x:c r="M45" s="48"/>
      <x:c r="N45" s="48"/>
      <x:c r="O45" s="48"/>
      <x:c r="P45" s="48"/>
      <x:c r="Q45" s="48"/>
      <x:c r="R45" s="48"/>
      <x:c r="S45" s="48"/>
      <x:c r="T45" s="48"/>
      <x:c r="U45" s="48"/>
      <x:c r="V45" s="48"/>
    </x:row>
    <x:row r="46">
      <x:c r="A46" s="48" t="str">
        <x:f>IF(Adherents!A46="","",Adherents!A46)</x:f>
      </x:c>
      <x:c r="B46" s="48" t="str">
        <x:f>IF(A46="","",Adherents!B46&amp;" "&amp;Adherents!C46)</x:f>
      </x:c>
      <x:c r="C46" s="48" t="str">
        <x:f>IF(A46="","",Adherents!R46)</x:f>
      </x:c>
      <x:c r="D46" s="150" t="str">
        <x:f>IF(OR(A46="",Adherents!S46=""),"",Adherents!S46)</x:f>
      </x:c>
      <x:c r="E46" s="48" t="str">
        <x:v>Gestion des adhésions</x:v>
      </x:c>
      <x:c r="F46" s="48" t="str">
        <x:v>Consentement / intérêt légitime</x:v>
      </x:c>
      <x:c r="G46" s="48" t="str">
        <x:v>3 ans après la fin de l'adhésion</x:v>
      </x:c>
      <x:c r="H46" s="48"/>
      <x:c r="I46" s="48"/>
      <x:c r="J46" s="48"/>
      <x:c r="K46" s="150"/>
      <x:c r="L46" s="150"/>
      <x:c r="M46" s="48"/>
      <x:c r="N46" s="48"/>
      <x:c r="O46" s="48"/>
      <x:c r="P46" s="48"/>
      <x:c r="Q46" s="48"/>
      <x:c r="R46" s="48"/>
      <x:c r="S46" s="48"/>
      <x:c r="T46" s="48"/>
      <x:c r="U46" s="48"/>
      <x:c r="V46" s="48"/>
    </x:row>
    <x:row r="47">
      <x:c r="A47" s="48" t="str">
        <x:f>IF(Adherents!A47="","",Adherents!A47)</x:f>
      </x:c>
      <x:c r="B47" s="48" t="str">
        <x:f>IF(A47="","",Adherents!B47&amp;" "&amp;Adherents!C47)</x:f>
      </x:c>
      <x:c r="C47" s="48" t="str">
        <x:f>IF(A47="","",Adherents!R47)</x:f>
      </x:c>
      <x:c r="D47" s="150" t="str">
        <x:f>IF(OR(A47="",Adherents!S47=""),"",Adherents!S47)</x:f>
      </x:c>
      <x:c r="E47" s="48" t="str">
        <x:v>Gestion des adhésions</x:v>
      </x:c>
      <x:c r="F47" s="48" t="str">
        <x:v>Consentement / intérêt légitime</x:v>
      </x:c>
      <x:c r="G47" s="48" t="str">
        <x:v>3 ans après la fin de l'adhésion</x:v>
      </x:c>
      <x:c r="H47" s="48"/>
      <x:c r="I47" s="48"/>
      <x:c r="J47" s="48"/>
      <x:c r="K47" s="150"/>
      <x:c r="L47" s="150"/>
      <x:c r="M47" s="48"/>
      <x:c r="N47" s="48"/>
      <x:c r="O47" s="48"/>
      <x:c r="P47" s="48"/>
      <x:c r="Q47" s="48"/>
      <x:c r="R47" s="48"/>
      <x:c r="S47" s="48"/>
      <x:c r="T47" s="48"/>
      <x:c r="U47" s="48"/>
      <x:c r="V47" s="48"/>
    </x:row>
    <x:row r="48">
      <x:c r="A48" s="48" t="str">
        <x:f>IF(Adherents!A48="","",Adherents!A48)</x:f>
      </x:c>
      <x:c r="B48" s="48" t="str">
        <x:f>IF(A48="","",Adherents!B48&amp;" "&amp;Adherents!C48)</x:f>
      </x:c>
      <x:c r="C48" s="48" t="str">
        <x:f>IF(A48="","",Adherents!R48)</x:f>
      </x:c>
      <x:c r="D48" s="150" t="str">
        <x:f>IF(OR(A48="",Adherents!S48=""),"",Adherents!S48)</x:f>
      </x:c>
      <x:c r="E48" s="48" t="str">
        <x:v>Gestion des adhésions</x:v>
      </x:c>
      <x:c r="F48" s="48" t="str">
        <x:v>Consentement / intérêt légitime</x:v>
      </x:c>
      <x:c r="G48" s="48" t="str">
        <x:v>3 ans après la fin de l'adhésion</x:v>
      </x:c>
      <x:c r="H48" s="48"/>
      <x:c r="I48" s="48"/>
      <x:c r="J48" s="48"/>
      <x:c r="K48" s="150"/>
      <x:c r="L48" s="150"/>
      <x:c r="M48" s="48"/>
      <x:c r="N48" s="48"/>
      <x:c r="O48" s="48"/>
      <x:c r="P48" s="48"/>
      <x:c r="Q48" s="48"/>
      <x:c r="R48" s="48"/>
      <x:c r="S48" s="48"/>
      <x:c r="T48" s="48"/>
      <x:c r="U48" s="48"/>
      <x:c r="V48" s="48"/>
    </x:row>
    <x:row r="49">
      <x:c r="A49" s="48" t="str">
        <x:f>IF(Adherents!A49="","",Adherents!A49)</x:f>
      </x:c>
      <x:c r="B49" s="48" t="str">
        <x:f>IF(A49="","",Adherents!B49&amp;" "&amp;Adherents!C49)</x:f>
      </x:c>
      <x:c r="C49" s="48" t="str">
        <x:f>IF(A49="","",Adherents!R49)</x:f>
      </x:c>
      <x:c r="D49" s="150" t="str">
        <x:f>IF(OR(A49="",Adherents!S49=""),"",Adherents!S49)</x:f>
      </x:c>
      <x:c r="E49" s="48" t="str">
        <x:v>Gestion des adhésions</x:v>
      </x:c>
      <x:c r="F49" s="48" t="str">
        <x:v>Consentement / intérêt légitime</x:v>
      </x:c>
      <x:c r="G49" s="48" t="str">
        <x:v>3 ans après la fin de l'adhésion</x:v>
      </x:c>
      <x:c r="H49" s="48"/>
      <x:c r="I49" s="48"/>
      <x:c r="J49" s="48"/>
      <x:c r="K49" s="150"/>
      <x:c r="L49" s="150"/>
      <x:c r="M49" s="48"/>
      <x:c r="N49" s="48"/>
      <x:c r="O49" s="48"/>
      <x:c r="P49" s="48"/>
      <x:c r="Q49" s="48"/>
      <x:c r="R49" s="48"/>
      <x:c r="S49" s="48"/>
      <x:c r="T49" s="48"/>
      <x:c r="U49" s="48"/>
      <x:c r="V49" s="48"/>
    </x:row>
    <x:row r="50">
      <x:c r="A50" s="48" t="str">
        <x:f>IF(Adherents!A50="","",Adherents!A50)</x:f>
      </x:c>
      <x:c r="B50" s="48" t="str">
        <x:f>IF(A50="","",Adherents!B50&amp;" "&amp;Adherents!C50)</x:f>
      </x:c>
      <x:c r="C50" s="48" t="str">
        <x:f>IF(A50="","",Adherents!R50)</x:f>
      </x:c>
      <x:c r="D50" s="150" t="str">
        <x:f>IF(OR(A50="",Adherents!S50=""),"",Adherents!S50)</x:f>
      </x:c>
      <x:c r="E50" s="48" t="str">
        <x:v>Gestion des adhésions</x:v>
      </x:c>
      <x:c r="F50" s="48" t="str">
        <x:v>Consentement / intérêt légitime</x:v>
      </x:c>
      <x:c r="G50" s="48" t="str">
        <x:v>3 ans après la fin de l'adhésion</x:v>
      </x:c>
      <x:c r="H50" s="48"/>
      <x:c r="I50" s="48"/>
      <x:c r="J50" s="48"/>
      <x:c r="K50" s="150"/>
      <x:c r="L50" s="150"/>
      <x:c r="M50" s="48"/>
      <x:c r="N50" s="48"/>
      <x:c r="O50" s="48"/>
      <x:c r="P50" s="48"/>
      <x:c r="Q50" s="48"/>
      <x:c r="R50" s="48"/>
      <x:c r="S50" s="48"/>
      <x:c r="T50" s="48"/>
      <x:c r="U50" s="48"/>
      <x:c r="V50" s="48"/>
    </x:row>
    <x:row r="51">
      <x:c r="A51" s="48" t="str">
        <x:f>IF(Adherents!A51="","",Adherents!A51)</x:f>
      </x:c>
      <x:c r="B51" s="48" t="str">
        <x:f>IF(A51="","",Adherents!B51&amp;" "&amp;Adherents!C51)</x:f>
      </x:c>
      <x:c r="C51" s="48" t="str">
        <x:f>IF(A51="","",Adherents!R51)</x:f>
      </x:c>
      <x:c r="D51" s="150" t="str">
        <x:f>IF(OR(A51="",Adherents!S51=""),"",Adherents!S51)</x:f>
      </x:c>
      <x:c r="E51" s="48" t="str">
        <x:v>Gestion des adhésions</x:v>
      </x:c>
      <x:c r="F51" s="48" t="str">
        <x:v>Consentement / intérêt légitime</x:v>
      </x:c>
      <x:c r="G51" s="48" t="str">
        <x:v>3 ans après la fin de l'adhésion</x:v>
      </x:c>
      <x:c r="H51" s="48"/>
      <x:c r="I51" s="48"/>
      <x:c r="J51" s="48"/>
      <x:c r="K51" s="150"/>
      <x:c r="L51" s="150"/>
      <x:c r="M51" s="48"/>
      <x:c r="N51" s="48"/>
      <x:c r="O51" s="48"/>
      <x:c r="P51" s="48"/>
      <x:c r="Q51" s="48"/>
      <x:c r="R51" s="48"/>
      <x:c r="S51" s="48"/>
      <x:c r="T51" s="48"/>
      <x:c r="U51" s="48"/>
      <x:c r="V51" s="48"/>
    </x:row>
    <x:row r="52">
      <x:c r="A52" s="48" t="str">
        <x:f>IF(Adherents!A52="","",Adherents!A52)</x:f>
      </x:c>
      <x:c r="B52" s="48" t="str">
        <x:f>IF(A52="","",Adherents!B52&amp;" "&amp;Adherents!C52)</x:f>
      </x:c>
      <x:c r="C52" s="48" t="str">
        <x:f>IF(A52="","",Adherents!R52)</x:f>
      </x:c>
      <x:c r="D52" s="150" t="str">
        <x:f>IF(OR(A52="",Adherents!S52=""),"",Adherents!S52)</x:f>
      </x:c>
      <x:c r="E52" s="48" t="str">
        <x:v>Gestion des adhésions</x:v>
      </x:c>
      <x:c r="F52" s="48" t="str">
        <x:v>Consentement / intérêt légitime</x:v>
      </x:c>
      <x:c r="G52" s="48" t="str">
        <x:v>3 ans après la fin de l'adhésion</x:v>
      </x:c>
      <x:c r="H52" s="48"/>
      <x:c r="I52" s="48"/>
      <x:c r="J52" s="48"/>
      <x:c r="K52" s="150"/>
      <x:c r="L52" s="150"/>
      <x:c r="M52" s="48"/>
      <x:c r="N52" s="48"/>
      <x:c r="O52" s="48"/>
      <x:c r="P52" s="48"/>
      <x:c r="Q52" s="48"/>
      <x:c r="R52" s="48"/>
      <x:c r="S52" s="48"/>
      <x:c r="T52" s="48"/>
      <x:c r="U52" s="48"/>
      <x:c r="V52" s="48"/>
    </x:row>
    <x:row r="53">
      <x:c r="A53" s="48" t="str">
        <x:f>IF(Adherents!A53="","",Adherents!A53)</x:f>
      </x:c>
      <x:c r="B53" s="48" t="str">
        <x:f>IF(A53="","",Adherents!B53&amp;" "&amp;Adherents!C53)</x:f>
      </x:c>
      <x:c r="C53" s="48" t="str">
        <x:f>IF(A53="","",Adherents!R53)</x:f>
      </x:c>
      <x:c r="D53" s="150" t="str">
        <x:f>IF(OR(A53="",Adherents!S53=""),"",Adherents!S53)</x:f>
      </x:c>
      <x:c r="E53" s="48" t="str">
        <x:v>Gestion des adhésions</x:v>
      </x:c>
      <x:c r="F53" s="48" t="str">
        <x:v>Consentement / intérêt légitime</x:v>
      </x:c>
      <x:c r="G53" s="48" t="str">
        <x:v>3 ans après la fin de l'adhésion</x:v>
      </x:c>
      <x:c r="H53" s="48"/>
      <x:c r="I53" s="48"/>
      <x:c r="J53" s="48"/>
      <x:c r="K53" s="150"/>
      <x:c r="L53" s="150"/>
      <x:c r="M53" s="48"/>
      <x:c r="N53" s="48"/>
      <x:c r="O53" s="48"/>
      <x:c r="P53" s="48"/>
      <x:c r="Q53" s="48"/>
      <x:c r="R53" s="48"/>
      <x:c r="S53" s="48"/>
      <x:c r="T53" s="48"/>
      <x:c r="U53" s="48"/>
      <x:c r="V53" s="48"/>
    </x:row>
    <x:row r="54">
      <x:c r="A54" s="48" t="str">
        <x:f>IF(Adherents!A54="","",Adherents!A54)</x:f>
      </x:c>
      <x:c r="B54" s="48" t="str">
        <x:f>IF(A54="","",Adherents!B54&amp;" "&amp;Adherents!C54)</x:f>
      </x:c>
      <x:c r="C54" s="48" t="str">
        <x:f>IF(A54="","",Adherents!R54)</x:f>
      </x:c>
      <x:c r="D54" s="150" t="str">
        <x:f>IF(OR(A54="",Adherents!S54=""),"",Adherents!S54)</x:f>
      </x:c>
      <x:c r="E54" s="48" t="str">
        <x:v>Gestion des adhésions</x:v>
      </x:c>
      <x:c r="F54" s="48" t="str">
        <x:v>Consentement / intérêt légitime</x:v>
      </x:c>
      <x:c r="G54" s="48" t="str">
        <x:v>3 ans après la fin de l'adhésion</x:v>
      </x:c>
      <x:c r="H54" s="48"/>
      <x:c r="I54" s="48"/>
      <x:c r="J54" s="48"/>
      <x:c r="K54" s="150"/>
      <x:c r="L54" s="150"/>
      <x:c r="M54" s="48"/>
      <x:c r="N54" s="48"/>
      <x:c r="O54" s="48"/>
      <x:c r="P54" s="48"/>
      <x:c r="Q54" s="48"/>
      <x:c r="R54" s="48"/>
      <x:c r="S54" s="48"/>
      <x:c r="T54" s="48"/>
      <x:c r="U54" s="48"/>
      <x:c r="V54" s="48"/>
    </x:row>
    <x:row r="55">
      <x:c r="A55" s="48" t="str">
        <x:f>IF(Adherents!A55="","",Adherents!A55)</x:f>
      </x:c>
      <x:c r="B55" s="48" t="str">
        <x:f>IF(A55="","",Adherents!B55&amp;" "&amp;Adherents!C55)</x:f>
      </x:c>
      <x:c r="C55" s="48" t="str">
        <x:f>IF(A55="","",Adherents!R55)</x:f>
      </x:c>
      <x:c r="D55" s="150" t="str">
        <x:f>IF(OR(A55="",Adherents!S55=""),"",Adherents!S55)</x:f>
      </x:c>
      <x:c r="E55" s="48" t="str">
        <x:v>Gestion des adhésions</x:v>
      </x:c>
      <x:c r="F55" s="48" t="str">
        <x:v>Consentement / intérêt légitime</x:v>
      </x:c>
      <x:c r="G55" s="48" t="str">
        <x:v>3 ans après la fin de l'adhésion</x:v>
      </x:c>
      <x:c r="H55" s="48"/>
      <x:c r="I55" s="48"/>
      <x:c r="J55" s="48"/>
      <x:c r="K55" s="150"/>
      <x:c r="L55" s="150"/>
      <x:c r="M55" s="48"/>
      <x:c r="N55" s="48"/>
      <x:c r="O55" s="48"/>
      <x:c r="P55" s="48"/>
      <x:c r="Q55" s="48"/>
      <x:c r="R55" s="48"/>
      <x:c r="S55" s="48"/>
      <x:c r="T55" s="48"/>
      <x:c r="U55" s="48"/>
      <x:c r="V55" s="48"/>
    </x:row>
    <x:row r="56">
      <x:c r="A56" s="48" t="str">
        <x:f>IF(Adherents!A56="","",Adherents!A56)</x:f>
      </x:c>
      <x:c r="B56" s="48" t="str">
        <x:f>IF(A56="","",Adherents!B56&amp;" "&amp;Adherents!C56)</x:f>
      </x:c>
      <x:c r="C56" s="48" t="str">
        <x:f>IF(A56="","",Adherents!R56)</x:f>
      </x:c>
      <x:c r="D56" s="150" t="str">
        <x:f>IF(OR(A56="",Adherents!S56=""),"",Adherents!S56)</x:f>
      </x:c>
      <x:c r="E56" s="48" t="str">
        <x:v>Gestion des adhésions</x:v>
      </x:c>
      <x:c r="F56" s="48" t="str">
        <x:v>Consentement / intérêt légitime</x:v>
      </x:c>
      <x:c r="G56" s="48" t="str">
        <x:v>3 ans après la fin de l'adhésion</x:v>
      </x:c>
      <x:c r="H56" s="48"/>
      <x:c r="I56" s="48"/>
      <x:c r="J56" s="48"/>
      <x:c r="K56" s="150"/>
      <x:c r="L56" s="150"/>
      <x:c r="M56" s="48"/>
      <x:c r="N56" s="48"/>
      <x:c r="O56" s="48"/>
      <x:c r="P56" s="48"/>
      <x:c r="Q56" s="48"/>
      <x:c r="R56" s="48"/>
      <x:c r="S56" s="48"/>
      <x:c r="T56" s="48"/>
      <x:c r="U56" s="48"/>
      <x:c r="V56" s="48"/>
    </x:row>
    <x:row r="57">
      <x:c r="A57" s="48" t="str">
        <x:f>IF(Adherents!A57="","",Adherents!A57)</x:f>
      </x:c>
      <x:c r="B57" s="48" t="str">
        <x:f>IF(A57="","",Adherents!B57&amp;" "&amp;Adherents!C57)</x:f>
      </x:c>
      <x:c r="C57" s="48" t="str">
        <x:f>IF(A57="","",Adherents!R57)</x:f>
      </x:c>
      <x:c r="D57" s="150" t="str">
        <x:f>IF(OR(A57="",Adherents!S57=""),"",Adherents!S57)</x:f>
      </x:c>
      <x:c r="E57" s="48" t="str">
        <x:v>Gestion des adhésions</x:v>
      </x:c>
      <x:c r="F57" s="48" t="str">
        <x:v>Consentement / intérêt légitime</x:v>
      </x:c>
      <x:c r="G57" s="48" t="str">
        <x:v>3 ans après la fin de l'adhésion</x:v>
      </x:c>
      <x:c r="H57" s="48"/>
      <x:c r="I57" s="48"/>
      <x:c r="J57" s="48"/>
      <x:c r="K57" s="150"/>
      <x:c r="L57" s="150"/>
      <x:c r="M57" s="48"/>
      <x:c r="N57" s="48"/>
      <x:c r="O57" s="48"/>
      <x:c r="P57" s="48"/>
      <x:c r="Q57" s="48"/>
      <x:c r="R57" s="48"/>
      <x:c r="S57" s="48"/>
      <x:c r="T57" s="48"/>
      <x:c r="U57" s="48"/>
      <x:c r="V57" s="48"/>
    </x:row>
    <x:row r="58">
      <x:c r="A58" s="48" t="str">
        <x:f>IF(Adherents!A58="","",Adherents!A58)</x:f>
      </x:c>
      <x:c r="B58" s="48" t="str">
        <x:f>IF(A58="","",Adherents!B58&amp;" "&amp;Adherents!C58)</x:f>
      </x:c>
      <x:c r="C58" s="48" t="str">
        <x:f>IF(A58="","",Adherents!R58)</x:f>
      </x:c>
      <x:c r="D58" s="150" t="str">
        <x:f>IF(OR(A58="",Adherents!S58=""),"",Adherents!S58)</x:f>
      </x:c>
      <x:c r="E58" s="48" t="str">
        <x:v>Gestion des adhésions</x:v>
      </x:c>
      <x:c r="F58" s="48" t="str">
        <x:v>Consentement / intérêt légitime</x:v>
      </x:c>
      <x:c r="G58" s="48" t="str">
        <x:v>3 ans après la fin de l'adhésion</x:v>
      </x:c>
      <x:c r="H58" s="48"/>
      <x:c r="I58" s="48"/>
      <x:c r="J58" s="48"/>
      <x:c r="K58" s="150"/>
      <x:c r="L58" s="150"/>
      <x:c r="M58" s="48"/>
      <x:c r="N58" s="48"/>
      <x:c r="O58" s="48"/>
      <x:c r="P58" s="48"/>
      <x:c r="Q58" s="48"/>
      <x:c r="R58" s="48"/>
      <x:c r="S58" s="48"/>
      <x:c r="T58" s="48"/>
      <x:c r="U58" s="48"/>
      <x:c r="V58" s="48"/>
    </x:row>
    <x:row r="59">
      <x:c r="A59" s="48" t="str">
        <x:f>IF(Adherents!A59="","",Adherents!A59)</x:f>
      </x:c>
      <x:c r="B59" s="48" t="str">
        <x:f>IF(A59="","",Adherents!B59&amp;" "&amp;Adherents!C59)</x:f>
      </x:c>
      <x:c r="C59" s="48" t="str">
        <x:f>IF(A59="","",Adherents!R59)</x:f>
      </x:c>
      <x:c r="D59" s="150" t="str">
        <x:f>IF(OR(A59="",Adherents!S59=""),"",Adherents!S59)</x:f>
      </x:c>
      <x:c r="E59" s="48" t="str">
        <x:v>Gestion des adhésions</x:v>
      </x:c>
      <x:c r="F59" s="48" t="str">
        <x:v>Consentement / intérêt légitime</x:v>
      </x:c>
      <x:c r="G59" s="48" t="str">
        <x:v>3 ans après la fin de l'adhésion</x:v>
      </x:c>
      <x:c r="H59" s="48"/>
      <x:c r="I59" s="48"/>
      <x:c r="J59" s="48"/>
      <x:c r="K59" s="150"/>
      <x:c r="L59" s="150"/>
      <x:c r="M59" s="48"/>
      <x:c r="N59" s="48"/>
      <x:c r="O59" s="48"/>
      <x:c r="P59" s="48"/>
      <x:c r="Q59" s="48"/>
      <x:c r="R59" s="48"/>
      <x:c r="S59" s="48"/>
      <x:c r="T59" s="48"/>
      <x:c r="U59" s="48"/>
      <x:c r="V59" s="48"/>
    </x:row>
    <x:row r="60">
      <x:c r="A60" s="48" t="str">
        <x:f>IF(Adherents!A60="","",Adherents!A60)</x:f>
      </x:c>
      <x:c r="B60" s="48" t="str">
        <x:f>IF(A60="","",Adherents!B60&amp;" "&amp;Adherents!C60)</x:f>
      </x:c>
      <x:c r="C60" s="48" t="str">
        <x:f>IF(A60="","",Adherents!R60)</x:f>
      </x:c>
      <x:c r="D60" s="150" t="str">
        <x:f>IF(OR(A60="",Adherents!S60=""),"",Adherents!S60)</x:f>
      </x:c>
      <x:c r="E60" s="48" t="str">
        <x:v>Gestion des adhésions</x:v>
      </x:c>
      <x:c r="F60" s="48" t="str">
        <x:v>Consentement / intérêt légitime</x:v>
      </x:c>
      <x:c r="G60" s="48" t="str">
        <x:v>3 ans après la fin de l'adhésion</x:v>
      </x:c>
      <x:c r="H60" s="48"/>
      <x:c r="I60" s="48"/>
      <x:c r="J60" s="48"/>
      <x:c r="K60" s="150"/>
      <x:c r="L60" s="150"/>
      <x:c r="M60" s="48"/>
      <x:c r="N60" s="48"/>
      <x:c r="O60" s="48"/>
      <x:c r="P60" s="48"/>
      <x:c r="Q60" s="48"/>
      <x:c r="R60" s="48"/>
      <x:c r="S60" s="48"/>
      <x:c r="T60" s="48"/>
      <x:c r="U60" s="48"/>
      <x:c r="V60" s="48"/>
    </x:row>
    <x:row r="61">
      <x:c r="A61" s="48" t="str">
        <x:f>IF(Adherents!A61="","",Adherents!A61)</x:f>
      </x:c>
      <x:c r="B61" s="48" t="str">
        <x:f>IF(A61="","",Adherents!B61&amp;" "&amp;Adherents!C61)</x:f>
      </x:c>
      <x:c r="C61" s="48" t="str">
        <x:f>IF(A61="","",Adherents!R61)</x:f>
      </x:c>
      <x:c r="D61" s="150" t="str">
        <x:f>IF(OR(A61="",Adherents!S61=""),"",Adherents!S61)</x:f>
      </x:c>
      <x:c r="E61" s="48" t="str">
        <x:v>Gestion des adhésions</x:v>
      </x:c>
      <x:c r="F61" s="48" t="str">
        <x:v>Consentement / intérêt légitime</x:v>
      </x:c>
      <x:c r="G61" s="48" t="str">
        <x:v>3 ans après la fin de l'adhésion</x:v>
      </x:c>
      <x:c r="H61" s="48"/>
      <x:c r="I61" s="48"/>
      <x:c r="J61" s="48"/>
      <x:c r="K61" s="150"/>
      <x:c r="L61" s="150"/>
      <x:c r="M61" s="48"/>
      <x:c r="N61" s="48"/>
      <x:c r="O61" s="48"/>
      <x:c r="P61" s="48"/>
      <x:c r="Q61" s="48"/>
      <x:c r="R61" s="48"/>
      <x:c r="S61" s="48"/>
      <x:c r="T61" s="48"/>
      <x:c r="U61" s="48"/>
      <x:c r="V61" s="48"/>
    </x:row>
    <x:row r="62">
      <x:c r="A62" s="48" t="str">
        <x:f>IF(Adherents!A62="","",Adherents!A62)</x:f>
      </x:c>
      <x:c r="B62" s="48" t="str">
        <x:f>IF(A62="","",Adherents!B62&amp;" "&amp;Adherents!C62)</x:f>
      </x:c>
      <x:c r="C62" s="48" t="str">
        <x:f>IF(A62="","",Adherents!R62)</x:f>
      </x:c>
      <x:c r="D62" s="150" t="str">
        <x:f>IF(OR(A62="",Adherents!S62=""),"",Adherents!S62)</x:f>
      </x:c>
      <x:c r="E62" s="48" t="str">
        <x:v>Gestion des adhésions</x:v>
      </x:c>
      <x:c r="F62" s="48" t="str">
        <x:v>Consentement / intérêt légitime</x:v>
      </x:c>
      <x:c r="G62" s="48" t="str">
        <x:v>3 ans après la fin de l'adhésion</x:v>
      </x:c>
      <x:c r="H62" s="48"/>
      <x:c r="I62" s="48"/>
      <x:c r="J62" s="48"/>
      <x:c r="K62" s="150"/>
      <x:c r="L62" s="150"/>
      <x:c r="M62" s="48"/>
      <x:c r="N62" s="48"/>
      <x:c r="O62" s="48"/>
      <x:c r="P62" s="48"/>
      <x:c r="Q62" s="48"/>
      <x:c r="R62" s="48"/>
      <x:c r="S62" s="48"/>
      <x:c r="T62" s="48"/>
      <x:c r="U62" s="48"/>
      <x:c r="V62" s="48"/>
    </x:row>
    <x:row r="63">
      <x:c r="A63" s="48" t="str">
        <x:f>IF(Adherents!A63="","",Adherents!A63)</x:f>
      </x:c>
      <x:c r="B63" s="48" t="str">
        <x:f>IF(A63="","",Adherents!B63&amp;" "&amp;Adherents!C63)</x:f>
      </x:c>
      <x:c r="C63" s="48" t="str">
        <x:f>IF(A63="","",Adherents!R63)</x:f>
      </x:c>
      <x:c r="D63" s="150" t="str">
        <x:f>IF(OR(A63="",Adherents!S63=""),"",Adherents!S63)</x:f>
      </x:c>
      <x:c r="E63" s="48" t="str">
        <x:v>Gestion des adhésions</x:v>
      </x:c>
      <x:c r="F63" s="48" t="str">
        <x:v>Consentement / intérêt légitime</x:v>
      </x:c>
      <x:c r="G63" s="48" t="str">
        <x:v>3 ans après la fin de l'adhésion</x:v>
      </x:c>
      <x:c r="H63" s="48"/>
      <x:c r="I63" s="48"/>
      <x:c r="J63" s="48"/>
      <x:c r="K63" s="150"/>
      <x:c r="L63" s="150"/>
      <x:c r="M63" s="48"/>
      <x:c r="N63" s="48"/>
      <x:c r="O63" s="48"/>
      <x:c r="P63" s="48"/>
      <x:c r="Q63" s="48"/>
      <x:c r="R63" s="48"/>
      <x:c r="S63" s="48"/>
      <x:c r="T63" s="48"/>
      <x:c r="U63" s="48"/>
      <x:c r="V63" s="48"/>
    </x:row>
    <x:row r="64">
      <x:c r="A64" s="48" t="str">
        <x:f>IF(Adherents!A64="","",Adherents!A64)</x:f>
      </x:c>
      <x:c r="B64" s="48" t="str">
        <x:f>IF(A64="","",Adherents!B64&amp;" "&amp;Adherents!C64)</x:f>
      </x:c>
      <x:c r="C64" s="48" t="str">
        <x:f>IF(A64="","",Adherents!R64)</x:f>
      </x:c>
      <x:c r="D64" s="150" t="str">
        <x:f>IF(OR(A64="",Adherents!S64=""),"",Adherents!S64)</x:f>
      </x:c>
      <x:c r="E64" s="48" t="str">
        <x:v>Gestion des adhésions</x:v>
      </x:c>
      <x:c r="F64" s="48" t="str">
        <x:v>Consentement / intérêt légitime</x:v>
      </x:c>
      <x:c r="G64" s="48" t="str">
        <x:v>3 ans après la fin de l'adhésion</x:v>
      </x:c>
      <x:c r="H64" s="48"/>
      <x:c r="I64" s="48"/>
      <x:c r="J64" s="48"/>
      <x:c r="K64" s="150"/>
      <x:c r="L64" s="150"/>
      <x:c r="M64" s="48"/>
      <x:c r="N64" s="48"/>
      <x:c r="O64" s="48"/>
      <x:c r="P64" s="48"/>
      <x:c r="Q64" s="48"/>
      <x:c r="R64" s="48"/>
      <x:c r="S64" s="48"/>
      <x:c r="T64" s="48"/>
      <x:c r="U64" s="48"/>
      <x:c r="V64" s="48"/>
    </x:row>
    <x:row r="65">
      <x:c r="A65" s="48" t="str">
        <x:f>IF(Adherents!A65="","",Adherents!A65)</x:f>
      </x:c>
      <x:c r="B65" s="48" t="str">
        <x:f>IF(A65="","",Adherents!B65&amp;" "&amp;Adherents!C65)</x:f>
      </x:c>
      <x:c r="C65" s="48" t="str">
        <x:f>IF(A65="","",Adherents!R65)</x:f>
      </x:c>
      <x:c r="D65" s="150" t="str">
        <x:f>IF(OR(A65="",Adherents!S65=""),"",Adherents!S65)</x:f>
      </x:c>
      <x:c r="E65" s="48" t="str">
        <x:v>Gestion des adhésions</x:v>
      </x:c>
      <x:c r="F65" s="48" t="str">
        <x:v>Consentement / intérêt légitime</x:v>
      </x:c>
      <x:c r="G65" s="48" t="str">
        <x:v>3 ans après la fin de l'adhésion</x:v>
      </x:c>
      <x:c r="H65" s="48"/>
      <x:c r="I65" s="48"/>
      <x:c r="J65" s="48"/>
      <x:c r="K65" s="150"/>
      <x:c r="L65" s="150"/>
      <x:c r="M65" s="48"/>
      <x:c r="N65" s="48"/>
      <x:c r="O65" s="48"/>
      <x:c r="P65" s="48"/>
      <x:c r="Q65" s="48"/>
      <x:c r="R65" s="48"/>
      <x:c r="S65" s="48"/>
      <x:c r="T65" s="48"/>
      <x:c r="U65" s="48"/>
      <x:c r="V65" s="48"/>
    </x:row>
    <x:row r="66">
      <x:c r="A66" s="48" t="str">
        <x:f>IF(Adherents!A66="","",Adherents!A66)</x:f>
      </x:c>
      <x:c r="B66" s="48" t="str">
        <x:f>IF(A66="","",Adherents!B66&amp;" "&amp;Adherents!C66)</x:f>
      </x:c>
      <x:c r="C66" s="48" t="str">
        <x:f>IF(A66="","",Adherents!R66)</x:f>
      </x:c>
      <x:c r="D66" s="150" t="str">
        <x:f>IF(OR(A66="",Adherents!S66=""),"",Adherents!S66)</x:f>
      </x:c>
      <x:c r="E66" s="48" t="str">
        <x:v>Gestion des adhésions</x:v>
      </x:c>
      <x:c r="F66" s="48" t="str">
        <x:v>Consentement / intérêt légitime</x:v>
      </x:c>
      <x:c r="G66" s="48" t="str">
        <x:v>3 ans après la fin de l'adhésion</x:v>
      </x:c>
      <x:c r="H66" s="48"/>
      <x:c r="I66" s="48"/>
      <x:c r="J66" s="48"/>
      <x:c r="K66" s="150"/>
      <x:c r="L66" s="150"/>
      <x:c r="M66" s="48"/>
      <x:c r="N66" s="48"/>
      <x:c r="O66" s="48"/>
      <x:c r="P66" s="48"/>
      <x:c r="Q66" s="48"/>
      <x:c r="R66" s="48"/>
      <x:c r="S66" s="48"/>
      <x:c r="T66" s="48"/>
      <x:c r="U66" s="48"/>
      <x:c r="V66" s="48"/>
    </x:row>
    <x:row r="67">
      <x:c r="A67" s="48" t="str">
        <x:f>IF(Adherents!A67="","",Adherents!A67)</x:f>
      </x:c>
      <x:c r="B67" s="48" t="str">
        <x:f>IF(A67="","",Adherents!B67&amp;" "&amp;Adherents!C67)</x:f>
      </x:c>
      <x:c r="C67" s="48" t="str">
        <x:f>IF(A67="","",Adherents!R67)</x:f>
      </x:c>
      <x:c r="D67" s="150" t="str">
        <x:f>IF(OR(A67="",Adherents!S67=""),"",Adherents!S67)</x:f>
      </x:c>
      <x:c r="E67" s="48" t="str">
        <x:v>Gestion des adhésions</x:v>
      </x:c>
      <x:c r="F67" s="48" t="str">
        <x:v>Consentement / intérêt légitime</x:v>
      </x:c>
      <x:c r="G67" s="48" t="str">
        <x:v>3 ans après la fin de l'adhésion</x:v>
      </x:c>
      <x:c r="H67" s="48"/>
      <x:c r="I67" s="48"/>
      <x:c r="J67" s="48"/>
      <x:c r="K67" s="150"/>
      <x:c r="L67" s="150"/>
      <x:c r="M67" s="48"/>
      <x:c r="N67" s="48"/>
      <x:c r="O67" s="48"/>
      <x:c r="P67" s="48"/>
      <x:c r="Q67" s="48"/>
      <x:c r="R67" s="48"/>
      <x:c r="S67" s="48"/>
      <x:c r="T67" s="48"/>
      <x:c r="U67" s="48"/>
      <x:c r="V67" s="48"/>
    </x:row>
    <x:row r="68">
      <x:c r="A68" s="48" t="str">
        <x:f>IF(Adherents!A68="","",Adherents!A68)</x:f>
      </x:c>
      <x:c r="B68" s="48" t="str">
        <x:f>IF(A68="","",Adherents!B68&amp;" "&amp;Adherents!C68)</x:f>
      </x:c>
      <x:c r="C68" s="48" t="str">
        <x:f>IF(A68="","",Adherents!R68)</x:f>
      </x:c>
      <x:c r="D68" s="150" t="str">
        <x:f>IF(OR(A68="",Adherents!S68=""),"",Adherents!S68)</x:f>
      </x:c>
      <x:c r="E68" s="48" t="str">
        <x:v>Gestion des adhésions</x:v>
      </x:c>
      <x:c r="F68" s="48" t="str">
        <x:v>Consentement / intérêt légitime</x:v>
      </x:c>
      <x:c r="G68" s="48" t="str">
        <x:v>3 ans après la fin de l'adhésion</x:v>
      </x:c>
      <x:c r="H68" s="48"/>
      <x:c r="I68" s="48"/>
      <x:c r="J68" s="48"/>
      <x:c r="K68" s="150"/>
      <x:c r="L68" s="150"/>
      <x:c r="M68" s="48"/>
      <x:c r="N68" s="48"/>
      <x:c r="O68" s="48"/>
      <x:c r="P68" s="48"/>
      <x:c r="Q68" s="48"/>
      <x:c r="R68" s="48"/>
      <x:c r="S68" s="48"/>
      <x:c r="T68" s="48"/>
      <x:c r="U68" s="48"/>
      <x:c r="V68" s="48"/>
    </x:row>
    <x:row r="69">
      <x:c r="A69" s="48" t="str">
        <x:f>IF(Adherents!A69="","",Adherents!A69)</x:f>
      </x:c>
      <x:c r="B69" s="48" t="str">
        <x:f>IF(A69="","",Adherents!B69&amp;" "&amp;Adherents!C69)</x:f>
      </x:c>
      <x:c r="C69" s="48" t="str">
        <x:f>IF(A69="","",Adherents!R69)</x:f>
      </x:c>
      <x:c r="D69" s="150" t="str">
        <x:f>IF(OR(A69="",Adherents!S69=""),"",Adherents!S69)</x:f>
      </x:c>
      <x:c r="E69" s="48" t="str">
        <x:v>Gestion des adhésions</x:v>
      </x:c>
      <x:c r="F69" s="48" t="str">
        <x:v>Consentement / intérêt légitime</x:v>
      </x:c>
      <x:c r="G69" s="48" t="str">
        <x:v>3 ans après la fin de l'adhésion</x:v>
      </x:c>
      <x:c r="H69" s="48"/>
      <x:c r="I69" s="48"/>
      <x:c r="J69" s="48"/>
      <x:c r="K69" s="150"/>
      <x:c r="L69" s="150"/>
      <x:c r="M69" s="48"/>
      <x:c r="N69" s="48"/>
      <x:c r="O69" s="48"/>
      <x:c r="P69" s="48"/>
      <x:c r="Q69" s="48"/>
      <x:c r="R69" s="48"/>
      <x:c r="S69" s="48"/>
      <x:c r="T69" s="48"/>
      <x:c r="U69" s="48"/>
      <x:c r="V69" s="48"/>
    </x:row>
    <x:row r="70">
      <x:c r="A70" s="48" t="str">
        <x:f>IF(Adherents!A70="","",Adherents!A70)</x:f>
      </x:c>
      <x:c r="B70" s="48" t="str">
        <x:f>IF(A70="","",Adherents!B70&amp;" "&amp;Adherents!C70)</x:f>
      </x:c>
      <x:c r="C70" s="48" t="str">
        <x:f>IF(A70="","",Adherents!R70)</x:f>
      </x:c>
      <x:c r="D70" s="150" t="str">
        <x:f>IF(OR(A70="",Adherents!S70=""),"",Adherents!S70)</x:f>
      </x:c>
      <x:c r="E70" s="48" t="str">
        <x:v>Gestion des adhésions</x:v>
      </x:c>
      <x:c r="F70" s="48" t="str">
        <x:v>Consentement / intérêt légitime</x:v>
      </x:c>
      <x:c r="G70" s="48" t="str">
        <x:v>3 ans après la fin de l'adhésion</x:v>
      </x:c>
      <x:c r="H70" s="48"/>
      <x:c r="I70" s="48"/>
      <x:c r="J70" s="48"/>
      <x:c r="K70" s="150"/>
      <x:c r="L70" s="150"/>
      <x:c r="M70" s="48"/>
      <x:c r="N70" s="48"/>
      <x:c r="O70" s="48"/>
      <x:c r="P70" s="48"/>
      <x:c r="Q70" s="48"/>
      <x:c r="R70" s="48"/>
      <x:c r="S70" s="48"/>
      <x:c r="T70" s="48"/>
      <x:c r="U70" s="48"/>
      <x:c r="V70" s="48"/>
    </x:row>
    <x:row r="71">
      <x:c r="A71" s="48" t="str">
        <x:f>IF(Adherents!A71="","",Adherents!A71)</x:f>
      </x:c>
      <x:c r="B71" s="48" t="str">
        <x:f>IF(A71="","",Adherents!B71&amp;" "&amp;Adherents!C71)</x:f>
      </x:c>
      <x:c r="C71" s="48" t="str">
        <x:f>IF(A71="","",Adherents!R71)</x:f>
      </x:c>
      <x:c r="D71" s="150" t="str">
        <x:f>IF(OR(A71="",Adherents!S71=""),"",Adherents!S71)</x:f>
      </x:c>
      <x:c r="E71" s="48" t="str">
        <x:v>Gestion des adhésions</x:v>
      </x:c>
      <x:c r="F71" s="48" t="str">
        <x:v>Consentement / intérêt légitime</x:v>
      </x:c>
      <x:c r="G71" s="48" t="str">
        <x:v>3 ans après la fin de l'adhésion</x:v>
      </x:c>
      <x:c r="H71" s="48"/>
      <x:c r="I71" s="48"/>
      <x:c r="J71" s="48"/>
      <x:c r="K71" s="150"/>
      <x:c r="L71" s="150"/>
      <x:c r="M71" s="48"/>
      <x:c r="N71" s="48"/>
      <x:c r="O71" s="48"/>
      <x:c r="P71" s="48"/>
      <x:c r="Q71" s="48"/>
      <x:c r="R71" s="48"/>
      <x:c r="S71" s="48"/>
      <x:c r="T71" s="48"/>
      <x:c r="U71" s="48"/>
      <x:c r="V71" s="48"/>
    </x:row>
    <x:row r="72">
      <x:c r="A72" s="48" t="str">
        <x:f>IF(Adherents!A72="","",Adherents!A72)</x:f>
      </x:c>
      <x:c r="B72" s="48" t="str">
        <x:f>IF(A72="","",Adherents!B72&amp;" "&amp;Adherents!C72)</x:f>
      </x:c>
      <x:c r="C72" s="48" t="str">
        <x:f>IF(A72="","",Adherents!R72)</x:f>
      </x:c>
      <x:c r="D72" s="150" t="str">
        <x:f>IF(OR(A72="",Adherents!S72=""),"",Adherents!S72)</x:f>
      </x:c>
      <x:c r="E72" s="48" t="str">
        <x:v>Gestion des adhésions</x:v>
      </x:c>
      <x:c r="F72" s="48" t="str">
        <x:v>Consentement / intérêt légitime</x:v>
      </x:c>
      <x:c r="G72" s="48" t="str">
        <x:v>3 ans après la fin de l'adhésion</x:v>
      </x:c>
      <x:c r="H72" s="48"/>
      <x:c r="I72" s="48"/>
      <x:c r="J72" s="48"/>
      <x:c r="K72" s="150"/>
      <x:c r="L72" s="150"/>
      <x:c r="M72" s="48"/>
      <x:c r="N72" s="48"/>
      <x:c r="O72" s="48"/>
      <x:c r="P72" s="48"/>
      <x:c r="Q72" s="48"/>
      <x:c r="R72" s="48"/>
      <x:c r="S72" s="48"/>
      <x:c r="T72" s="48"/>
      <x:c r="U72" s="48"/>
      <x:c r="V72" s="48"/>
    </x:row>
    <x:row r="73">
      <x:c r="A73" s="48" t="str">
        <x:f>IF(Adherents!A73="","",Adherents!A73)</x:f>
      </x:c>
      <x:c r="B73" s="48" t="str">
        <x:f>IF(A73="","",Adherents!B73&amp;" "&amp;Adherents!C73)</x:f>
      </x:c>
      <x:c r="C73" s="48" t="str">
        <x:f>IF(A73="","",Adherents!R73)</x:f>
      </x:c>
      <x:c r="D73" s="150" t="str">
        <x:f>IF(OR(A73="",Adherents!S73=""),"",Adherents!S73)</x:f>
      </x:c>
      <x:c r="E73" s="48" t="str">
        <x:v>Gestion des adhésions</x:v>
      </x:c>
      <x:c r="F73" s="48" t="str">
        <x:v>Consentement / intérêt légitime</x:v>
      </x:c>
      <x:c r="G73" s="48" t="str">
        <x:v>3 ans après la fin de l'adhésion</x:v>
      </x:c>
      <x:c r="H73" s="48"/>
      <x:c r="I73" s="48"/>
      <x:c r="J73" s="48"/>
      <x:c r="K73" s="150"/>
      <x:c r="L73" s="150"/>
      <x:c r="M73" s="48"/>
      <x:c r="N73" s="48"/>
      <x:c r="O73" s="48"/>
      <x:c r="P73" s="48"/>
      <x:c r="Q73" s="48"/>
      <x:c r="R73" s="48"/>
      <x:c r="S73" s="48"/>
      <x:c r="T73" s="48"/>
      <x:c r="U73" s="48"/>
      <x:c r="V73" s="48"/>
    </x:row>
    <x:row r="74">
      <x:c r="A74" s="48" t="str">
        <x:f>IF(Adherents!A74="","",Adherents!A74)</x:f>
      </x:c>
      <x:c r="B74" s="48" t="str">
        <x:f>IF(A74="","",Adherents!B74&amp;" "&amp;Adherents!C74)</x:f>
      </x:c>
      <x:c r="C74" s="48" t="str">
        <x:f>IF(A74="","",Adherents!R74)</x:f>
      </x:c>
      <x:c r="D74" s="150" t="str">
        <x:f>IF(OR(A74="",Adherents!S74=""),"",Adherents!S74)</x:f>
      </x:c>
      <x:c r="E74" s="48" t="str">
        <x:v>Gestion des adhésions</x:v>
      </x:c>
      <x:c r="F74" s="48" t="str">
        <x:v>Consentement / intérêt légitime</x:v>
      </x:c>
      <x:c r="G74" s="48" t="str">
        <x:v>3 ans après la fin de l'adhésion</x:v>
      </x:c>
      <x:c r="H74" s="48"/>
      <x:c r="I74" s="48"/>
      <x:c r="J74" s="48"/>
      <x:c r="K74" s="150"/>
      <x:c r="L74" s="150"/>
      <x:c r="M74" s="48"/>
      <x:c r="N74" s="48"/>
      <x:c r="O74" s="48"/>
      <x:c r="P74" s="48"/>
      <x:c r="Q74" s="48"/>
      <x:c r="R74" s="48"/>
      <x:c r="S74" s="48"/>
      <x:c r="T74" s="48"/>
      <x:c r="U74" s="48"/>
      <x:c r="V74" s="48"/>
    </x:row>
    <x:row r="75">
      <x:c r="A75" s="48" t="str">
        <x:f>IF(Adherents!A75="","",Adherents!A75)</x:f>
      </x:c>
      <x:c r="B75" s="48" t="str">
        <x:f>IF(A75="","",Adherents!B75&amp;" "&amp;Adherents!C75)</x:f>
      </x:c>
      <x:c r="C75" s="48" t="str">
        <x:f>IF(A75="","",Adherents!R75)</x:f>
      </x:c>
      <x:c r="D75" s="150" t="str">
        <x:f>IF(OR(A75="",Adherents!S75=""),"",Adherents!S75)</x:f>
      </x:c>
      <x:c r="E75" s="48" t="str">
        <x:v>Gestion des adhésions</x:v>
      </x:c>
      <x:c r="F75" s="48" t="str">
        <x:v>Consentement / intérêt légitime</x:v>
      </x:c>
      <x:c r="G75" s="48" t="str">
        <x:v>3 ans après la fin de l'adhésion</x:v>
      </x:c>
      <x:c r="H75" s="48"/>
      <x:c r="I75" s="48"/>
      <x:c r="J75" s="48"/>
      <x:c r="K75" s="150"/>
      <x:c r="L75" s="150"/>
      <x:c r="M75" s="48"/>
      <x:c r="N75" s="48"/>
      <x:c r="O75" s="48"/>
      <x:c r="P75" s="48"/>
      <x:c r="Q75" s="48"/>
      <x:c r="R75" s="48"/>
      <x:c r="S75" s="48"/>
      <x:c r="T75" s="48"/>
      <x:c r="U75" s="48"/>
      <x:c r="V75" s="48"/>
    </x:row>
    <x:row r="76">
      <x:c r="A76" s="48" t="str">
        <x:f>IF(Adherents!A76="","",Adherents!A76)</x:f>
      </x:c>
      <x:c r="B76" s="48" t="str">
        <x:f>IF(A76="","",Adherents!B76&amp;" "&amp;Adherents!C76)</x:f>
      </x:c>
      <x:c r="C76" s="48" t="str">
        <x:f>IF(A76="","",Adherents!R76)</x:f>
      </x:c>
      <x:c r="D76" s="150" t="str">
        <x:f>IF(OR(A76="",Adherents!S76=""),"",Adherents!S76)</x:f>
      </x:c>
      <x:c r="E76" s="48" t="str">
        <x:v>Gestion des adhésions</x:v>
      </x:c>
      <x:c r="F76" s="48" t="str">
        <x:v>Consentement / intérêt légitime</x:v>
      </x:c>
      <x:c r="G76" s="48" t="str">
        <x:v>3 ans après la fin de l'adhésion</x:v>
      </x:c>
      <x:c r="H76" s="48"/>
      <x:c r="I76" s="48"/>
      <x:c r="J76" s="48"/>
      <x:c r="K76" s="150"/>
      <x:c r="L76" s="150"/>
      <x:c r="M76" s="48"/>
      <x:c r="N76" s="48"/>
      <x:c r="O76" s="48"/>
      <x:c r="P76" s="48"/>
      <x:c r="Q76" s="48"/>
      <x:c r="R76" s="48"/>
      <x:c r="S76" s="48"/>
      <x:c r="T76" s="48"/>
      <x:c r="U76" s="48"/>
      <x:c r="V76" s="48"/>
    </x:row>
    <x:row r="77">
      <x:c r="A77" s="48" t="str">
        <x:f>IF(Adherents!A77="","",Adherents!A77)</x:f>
      </x:c>
      <x:c r="B77" s="48" t="str">
        <x:f>IF(A77="","",Adherents!B77&amp;" "&amp;Adherents!C77)</x:f>
      </x:c>
      <x:c r="C77" s="48" t="str">
        <x:f>IF(A77="","",Adherents!R77)</x:f>
      </x:c>
      <x:c r="D77" s="150" t="str">
        <x:f>IF(OR(A77="",Adherents!S77=""),"",Adherents!S77)</x:f>
      </x:c>
      <x:c r="E77" s="48" t="str">
        <x:v>Gestion des adhésions</x:v>
      </x:c>
      <x:c r="F77" s="48" t="str">
        <x:v>Consentement / intérêt légitime</x:v>
      </x:c>
      <x:c r="G77" s="48" t="str">
        <x:v>3 ans après la fin de l'adhésion</x:v>
      </x:c>
      <x:c r="H77" s="48"/>
      <x:c r="I77" s="48"/>
      <x:c r="J77" s="48"/>
      <x:c r="K77" s="150"/>
      <x:c r="L77" s="150"/>
      <x:c r="M77" s="48"/>
      <x:c r="N77" s="48"/>
      <x:c r="O77" s="48"/>
      <x:c r="P77" s="48"/>
      <x:c r="Q77" s="48"/>
      <x:c r="R77" s="48"/>
      <x:c r="S77" s="48"/>
      <x:c r="T77" s="48"/>
      <x:c r="U77" s="48"/>
      <x:c r="V77" s="48"/>
    </x:row>
    <x:row r="78">
      <x:c r="A78" s="48" t="str">
        <x:f>IF(Adherents!A78="","",Adherents!A78)</x:f>
      </x:c>
      <x:c r="B78" s="48" t="str">
        <x:f>IF(A78="","",Adherents!B78&amp;" "&amp;Adherents!C78)</x:f>
      </x:c>
      <x:c r="C78" s="48" t="str">
        <x:f>IF(A78="","",Adherents!R78)</x:f>
      </x:c>
      <x:c r="D78" s="150" t="str">
        <x:f>IF(OR(A78="",Adherents!S78=""),"",Adherents!S78)</x:f>
      </x:c>
      <x:c r="E78" s="48" t="str">
        <x:v>Gestion des adhésions</x:v>
      </x:c>
      <x:c r="F78" s="48" t="str">
        <x:v>Consentement / intérêt légitime</x:v>
      </x:c>
      <x:c r="G78" s="48" t="str">
        <x:v>3 ans après la fin de l'adhésion</x:v>
      </x:c>
      <x:c r="H78" s="48"/>
      <x:c r="I78" s="48"/>
      <x:c r="J78" s="48"/>
      <x:c r="K78" s="150"/>
      <x:c r="L78" s="150"/>
      <x:c r="M78" s="48"/>
      <x:c r="N78" s="48"/>
      <x:c r="O78" s="48"/>
      <x:c r="P78" s="48"/>
      <x:c r="Q78" s="48"/>
      <x:c r="R78" s="48"/>
      <x:c r="S78" s="48"/>
      <x:c r="T78" s="48"/>
      <x:c r="U78" s="48"/>
      <x:c r="V78" s="48"/>
    </x:row>
    <x:row r="79">
      <x:c r="A79" s="48" t="str">
        <x:f>IF(Adherents!A79="","",Adherents!A79)</x:f>
      </x:c>
      <x:c r="B79" s="48" t="str">
        <x:f>IF(A79="","",Adherents!B79&amp;" "&amp;Adherents!C79)</x:f>
      </x:c>
      <x:c r="C79" s="48" t="str">
        <x:f>IF(A79="","",Adherents!R79)</x:f>
      </x:c>
      <x:c r="D79" s="150" t="str">
        <x:f>IF(OR(A79="",Adherents!S79=""),"",Adherents!S79)</x:f>
      </x:c>
      <x:c r="E79" s="48" t="str">
        <x:v>Gestion des adhésions</x:v>
      </x:c>
      <x:c r="F79" s="48" t="str">
        <x:v>Consentement / intérêt légitime</x:v>
      </x:c>
      <x:c r="G79" s="48" t="str">
        <x:v>3 ans après la fin de l'adhésion</x:v>
      </x:c>
      <x:c r="H79" s="48"/>
      <x:c r="I79" s="48"/>
      <x:c r="J79" s="48"/>
      <x:c r="K79" s="150"/>
      <x:c r="L79" s="150"/>
      <x:c r="M79" s="48"/>
      <x:c r="N79" s="48"/>
      <x:c r="O79" s="48"/>
      <x:c r="P79" s="48"/>
      <x:c r="Q79" s="48"/>
      <x:c r="R79" s="48"/>
      <x:c r="S79" s="48"/>
      <x:c r="T79" s="48"/>
      <x:c r="U79" s="48"/>
      <x:c r="V79" s="48"/>
    </x:row>
    <x:row r="80">
      <x:c r="A80" s="48" t="str">
        <x:f>IF(Adherents!A80="","",Adherents!A80)</x:f>
      </x:c>
      <x:c r="B80" s="48" t="str">
        <x:f>IF(A80="","",Adherents!B80&amp;" "&amp;Adherents!C80)</x:f>
      </x:c>
      <x:c r="C80" s="48" t="str">
        <x:f>IF(A80="","",Adherents!R80)</x:f>
      </x:c>
      <x:c r="D80" s="150" t="str">
        <x:f>IF(OR(A80="",Adherents!S80=""),"",Adherents!S80)</x:f>
      </x:c>
      <x:c r="E80" s="48" t="str">
        <x:v>Gestion des adhésions</x:v>
      </x:c>
      <x:c r="F80" s="48" t="str">
        <x:v>Consentement / intérêt légitime</x:v>
      </x:c>
      <x:c r="G80" s="48" t="str">
        <x:v>3 ans après la fin de l'adhésion</x:v>
      </x:c>
      <x:c r="H80" s="48"/>
      <x:c r="I80" s="48"/>
      <x:c r="J80" s="48"/>
      <x:c r="K80" s="150"/>
      <x:c r="L80" s="150"/>
      <x:c r="M80" s="48"/>
      <x:c r="N80" s="48"/>
      <x:c r="O80" s="48"/>
      <x:c r="P80" s="48"/>
      <x:c r="Q80" s="48"/>
      <x:c r="R80" s="48"/>
      <x:c r="S80" s="48"/>
      <x:c r="T80" s="48"/>
      <x:c r="U80" s="48"/>
      <x:c r="V80" s="48"/>
    </x:row>
    <x:row r="81">
      <x:c r="A81" s="48" t="str">
        <x:f>IF(Adherents!A81="","",Adherents!A81)</x:f>
      </x:c>
      <x:c r="B81" s="48" t="str">
        <x:f>IF(A81="","",Adherents!B81&amp;" "&amp;Adherents!C81)</x:f>
      </x:c>
      <x:c r="C81" s="48" t="str">
        <x:f>IF(A81="","",Adherents!R81)</x:f>
      </x:c>
      <x:c r="D81" s="150" t="str">
        <x:f>IF(OR(A81="",Adherents!S81=""),"",Adherents!S81)</x:f>
      </x:c>
      <x:c r="E81" s="48" t="str">
        <x:v>Gestion des adhésions</x:v>
      </x:c>
      <x:c r="F81" s="48" t="str">
        <x:v>Consentement / intérêt légitime</x:v>
      </x:c>
      <x:c r="G81" s="48" t="str">
        <x:v>3 ans après la fin de l'adhésion</x:v>
      </x:c>
      <x:c r="H81" s="48"/>
      <x:c r="I81" s="48"/>
      <x:c r="J81" s="48"/>
      <x:c r="K81" s="150"/>
      <x:c r="L81" s="150"/>
      <x:c r="M81" s="48"/>
      <x:c r="N81" s="48"/>
      <x:c r="O81" s="48"/>
      <x:c r="P81" s="48"/>
      <x:c r="Q81" s="48"/>
      <x:c r="R81" s="48"/>
      <x:c r="S81" s="48"/>
      <x:c r="T81" s="48"/>
      <x:c r="U81" s="48"/>
      <x:c r="V81" s="48"/>
    </x:row>
    <x:row r="82">
      <x:c r="A82" s="48" t="str">
        <x:f>IF(Adherents!A82="","",Adherents!A82)</x:f>
      </x:c>
      <x:c r="B82" s="48" t="str">
        <x:f>IF(A82="","",Adherents!B82&amp;" "&amp;Adherents!C82)</x:f>
      </x:c>
      <x:c r="C82" s="48" t="str">
        <x:f>IF(A82="","",Adherents!R82)</x:f>
      </x:c>
      <x:c r="D82" s="150" t="str">
        <x:f>IF(OR(A82="",Adherents!S82=""),"",Adherents!S82)</x:f>
      </x:c>
      <x:c r="E82" s="48" t="str">
        <x:v>Gestion des adhésions</x:v>
      </x:c>
      <x:c r="F82" s="48" t="str">
        <x:v>Consentement / intérêt légitime</x:v>
      </x:c>
      <x:c r="G82" s="48" t="str">
        <x:v>3 ans après la fin de l'adhésion</x:v>
      </x:c>
      <x:c r="H82" s="48"/>
      <x:c r="I82" s="48"/>
      <x:c r="J82" s="48"/>
      <x:c r="K82" s="150"/>
      <x:c r="L82" s="150"/>
      <x:c r="M82" s="48"/>
      <x:c r="N82" s="48"/>
      <x:c r="O82" s="48"/>
      <x:c r="P82" s="48"/>
      <x:c r="Q82" s="48"/>
      <x:c r="R82" s="48"/>
      <x:c r="S82" s="48"/>
      <x:c r="T82" s="48"/>
      <x:c r="U82" s="48"/>
      <x:c r="V82" s="48"/>
    </x:row>
    <x:row r="83">
      <x:c r="A83" s="48" t="str">
        <x:f>IF(Adherents!A83="","",Adherents!A83)</x:f>
      </x:c>
      <x:c r="B83" s="48" t="str">
        <x:f>IF(A83="","",Adherents!B83&amp;" "&amp;Adherents!C83)</x:f>
      </x:c>
      <x:c r="C83" s="48" t="str">
        <x:f>IF(A83="","",Adherents!R83)</x:f>
      </x:c>
      <x:c r="D83" s="150" t="str">
        <x:f>IF(OR(A83="",Adherents!S83=""),"",Adherents!S83)</x:f>
      </x:c>
      <x:c r="E83" s="48" t="str">
        <x:v>Gestion des adhésions</x:v>
      </x:c>
      <x:c r="F83" s="48" t="str">
        <x:v>Consentement / intérêt légitime</x:v>
      </x:c>
      <x:c r="G83" s="48" t="str">
        <x:v>3 ans après la fin de l'adhésion</x:v>
      </x:c>
      <x:c r="H83" s="48"/>
      <x:c r="I83" s="48"/>
      <x:c r="J83" s="48"/>
      <x:c r="K83" s="150"/>
      <x:c r="L83" s="150"/>
      <x:c r="M83" s="48"/>
      <x:c r="N83" s="48"/>
      <x:c r="O83" s="48"/>
      <x:c r="P83" s="48"/>
      <x:c r="Q83" s="48"/>
      <x:c r="R83" s="48"/>
      <x:c r="S83" s="48"/>
      <x:c r="T83" s="48"/>
      <x:c r="U83" s="48"/>
      <x:c r="V83" s="48"/>
    </x:row>
    <x:row r="84">
      <x:c r="A84" s="48" t="str">
        <x:f>IF(Adherents!A84="","",Adherents!A84)</x:f>
      </x:c>
      <x:c r="B84" s="48" t="str">
        <x:f>IF(A84="","",Adherents!B84&amp;" "&amp;Adherents!C84)</x:f>
      </x:c>
      <x:c r="C84" s="48" t="str">
        <x:f>IF(A84="","",Adherents!R84)</x:f>
      </x:c>
      <x:c r="D84" s="150" t="str">
        <x:f>IF(OR(A84="",Adherents!S84=""),"",Adherents!S84)</x:f>
      </x:c>
      <x:c r="E84" s="48" t="str">
        <x:v>Gestion des adhésions</x:v>
      </x:c>
      <x:c r="F84" s="48" t="str">
        <x:v>Consentement / intérêt légitime</x:v>
      </x:c>
      <x:c r="G84" s="48" t="str">
        <x:v>3 ans après la fin de l'adhésion</x:v>
      </x:c>
      <x:c r="H84" s="48"/>
      <x:c r="I84" s="48"/>
      <x:c r="J84" s="48"/>
      <x:c r="K84" s="150"/>
      <x:c r="L84" s="150"/>
      <x:c r="M84" s="48"/>
      <x:c r="N84" s="48"/>
      <x:c r="O84" s="48"/>
      <x:c r="P84" s="48"/>
      <x:c r="Q84" s="48"/>
      <x:c r="R84" s="48"/>
      <x:c r="S84" s="48"/>
      <x:c r="T84" s="48"/>
      <x:c r="U84" s="48"/>
      <x:c r="V84" s="48"/>
    </x:row>
    <x:row r="85">
      <x:c r="A85" s="48" t="str">
        <x:f>IF(Adherents!A85="","",Adherents!A85)</x:f>
      </x:c>
      <x:c r="B85" s="48" t="str">
        <x:f>IF(A85="","",Adherents!B85&amp;" "&amp;Adherents!C85)</x:f>
      </x:c>
      <x:c r="C85" s="48" t="str">
        <x:f>IF(A85="","",Adherents!R85)</x:f>
      </x:c>
      <x:c r="D85" s="150" t="str">
        <x:f>IF(OR(A85="",Adherents!S85=""),"",Adherents!S85)</x:f>
      </x:c>
      <x:c r="E85" s="48" t="str">
        <x:v>Gestion des adhésions</x:v>
      </x:c>
      <x:c r="F85" s="48" t="str">
        <x:v>Consentement / intérêt légitime</x:v>
      </x:c>
      <x:c r="G85" s="48" t="str">
        <x:v>3 ans après la fin de l'adhésion</x:v>
      </x:c>
      <x:c r="H85" s="48"/>
      <x:c r="I85" s="48"/>
      <x:c r="J85" s="48"/>
      <x:c r="K85" s="150"/>
      <x:c r="L85" s="150"/>
      <x:c r="M85" s="48"/>
      <x:c r="N85" s="48"/>
      <x:c r="O85" s="48"/>
      <x:c r="P85" s="48"/>
      <x:c r="Q85" s="48"/>
      <x:c r="R85" s="48"/>
      <x:c r="S85" s="48"/>
      <x:c r="T85" s="48"/>
      <x:c r="U85" s="48"/>
      <x:c r="V85" s="48"/>
    </x:row>
    <x:row r="86">
      <x:c r="A86" s="48" t="str">
        <x:f>IF(Adherents!A86="","",Adherents!A86)</x:f>
      </x:c>
      <x:c r="B86" s="48" t="str">
        <x:f>IF(A86="","",Adherents!B86&amp;" "&amp;Adherents!C86)</x:f>
      </x:c>
      <x:c r="C86" s="48" t="str">
        <x:f>IF(A86="","",Adherents!R86)</x:f>
      </x:c>
      <x:c r="D86" s="150" t="str">
        <x:f>IF(OR(A86="",Adherents!S86=""),"",Adherents!S86)</x:f>
      </x:c>
      <x:c r="E86" s="48" t="str">
        <x:v>Gestion des adhésions</x:v>
      </x:c>
      <x:c r="F86" s="48" t="str">
        <x:v>Consentement / intérêt légitime</x:v>
      </x:c>
      <x:c r="G86" s="48" t="str">
        <x:v>3 ans après la fin de l'adhésion</x:v>
      </x:c>
      <x:c r="H86" s="48"/>
      <x:c r="I86" s="48"/>
      <x:c r="J86" s="48"/>
      <x:c r="K86" s="150"/>
      <x:c r="L86" s="150"/>
      <x:c r="M86" s="48"/>
      <x:c r="N86" s="48"/>
      <x:c r="O86" s="48"/>
      <x:c r="P86" s="48"/>
      <x:c r="Q86" s="48"/>
      <x:c r="R86" s="48"/>
      <x:c r="S86" s="48"/>
      <x:c r="T86" s="48"/>
      <x:c r="U86" s="48"/>
      <x:c r="V86" s="48"/>
    </x:row>
    <x:row r="87">
      <x:c r="A87" s="48" t="str">
        <x:f>IF(Adherents!A87="","",Adherents!A87)</x:f>
      </x:c>
      <x:c r="B87" s="48" t="str">
        <x:f>IF(A87="","",Adherents!B87&amp;" "&amp;Adherents!C87)</x:f>
      </x:c>
      <x:c r="C87" s="48" t="str">
        <x:f>IF(A87="","",Adherents!R87)</x:f>
      </x:c>
      <x:c r="D87" s="150" t="str">
        <x:f>IF(OR(A87="",Adherents!S87=""),"",Adherents!S87)</x:f>
      </x:c>
      <x:c r="E87" s="48" t="str">
        <x:v>Gestion des adhésions</x:v>
      </x:c>
      <x:c r="F87" s="48" t="str">
        <x:v>Consentement / intérêt légitime</x:v>
      </x:c>
      <x:c r="G87" s="48" t="str">
        <x:v>3 ans après la fin de l'adhésion</x:v>
      </x:c>
      <x:c r="H87" s="48"/>
      <x:c r="I87" s="48"/>
      <x:c r="J87" s="48"/>
      <x:c r="K87" s="150"/>
      <x:c r="L87" s="150"/>
      <x:c r="M87" s="48"/>
      <x:c r="N87" s="48"/>
      <x:c r="O87" s="48"/>
      <x:c r="P87" s="48"/>
      <x:c r="Q87" s="48"/>
      <x:c r="R87" s="48"/>
      <x:c r="S87" s="48"/>
      <x:c r="T87" s="48"/>
      <x:c r="U87" s="48"/>
      <x:c r="V87" s="48"/>
    </x:row>
    <x:row r="88">
      <x:c r="A88" s="48" t="str">
        <x:f>IF(Adherents!A88="","",Adherents!A88)</x:f>
      </x:c>
      <x:c r="B88" s="48" t="str">
        <x:f>IF(A88="","",Adherents!B88&amp;" "&amp;Adherents!C88)</x:f>
      </x:c>
      <x:c r="C88" s="48" t="str">
        <x:f>IF(A88="","",Adherents!R88)</x:f>
      </x:c>
      <x:c r="D88" s="150" t="str">
        <x:f>IF(OR(A88="",Adherents!S88=""),"",Adherents!S88)</x:f>
      </x:c>
      <x:c r="E88" s="48" t="str">
        <x:v>Gestion des adhésions</x:v>
      </x:c>
      <x:c r="F88" s="48" t="str">
        <x:v>Consentement / intérêt légitime</x:v>
      </x:c>
      <x:c r="G88" s="48" t="str">
        <x:v>3 ans après la fin de l'adhésion</x:v>
      </x:c>
      <x:c r="H88" s="48"/>
      <x:c r="I88" s="48"/>
      <x:c r="J88" s="48"/>
      <x:c r="K88" s="150"/>
      <x:c r="L88" s="150"/>
      <x:c r="M88" s="48"/>
      <x:c r="N88" s="48"/>
      <x:c r="O88" s="48"/>
      <x:c r="P88" s="48"/>
      <x:c r="Q88" s="48"/>
      <x:c r="R88" s="48"/>
      <x:c r="S88" s="48"/>
      <x:c r="T88" s="48"/>
      <x:c r="U88" s="48"/>
      <x:c r="V88" s="48"/>
    </x:row>
    <x:row r="89">
      <x:c r="A89" s="48" t="str">
        <x:f>IF(Adherents!A89="","",Adherents!A89)</x:f>
      </x:c>
      <x:c r="B89" s="48" t="str">
        <x:f>IF(A89="","",Adherents!B89&amp;" "&amp;Adherents!C89)</x:f>
      </x:c>
      <x:c r="C89" s="48" t="str">
        <x:f>IF(A89="","",Adherents!R89)</x:f>
      </x:c>
      <x:c r="D89" s="150" t="str">
        <x:f>IF(OR(A89="",Adherents!S89=""),"",Adherents!S89)</x:f>
      </x:c>
      <x:c r="E89" s="48" t="str">
        <x:v>Gestion des adhésions</x:v>
      </x:c>
      <x:c r="F89" s="48" t="str">
        <x:v>Consentement / intérêt légitime</x:v>
      </x:c>
      <x:c r="G89" s="48" t="str">
        <x:v>3 ans après la fin de l'adhésion</x:v>
      </x:c>
      <x:c r="H89" s="48"/>
      <x:c r="I89" s="48"/>
      <x:c r="J89" s="48"/>
      <x:c r="K89" s="150"/>
      <x:c r="L89" s="150"/>
      <x:c r="M89" s="48"/>
      <x:c r="N89" s="48"/>
      <x:c r="O89" s="48"/>
      <x:c r="P89" s="48"/>
      <x:c r="Q89" s="48"/>
      <x:c r="R89" s="48"/>
      <x:c r="S89" s="48"/>
      <x:c r="T89" s="48"/>
      <x:c r="U89" s="48"/>
      <x:c r="V89" s="48"/>
    </x:row>
    <x:row r="90">
      <x:c r="A90" s="48" t="str">
        <x:f>IF(Adherents!A90="","",Adherents!A90)</x:f>
      </x:c>
      <x:c r="B90" s="48" t="str">
        <x:f>IF(A90="","",Adherents!B90&amp;" "&amp;Adherents!C90)</x:f>
      </x:c>
      <x:c r="C90" s="48" t="str">
        <x:f>IF(A90="","",Adherents!R90)</x:f>
      </x:c>
      <x:c r="D90" s="150" t="str">
        <x:f>IF(OR(A90="",Adherents!S90=""),"",Adherents!S90)</x:f>
      </x:c>
      <x:c r="E90" s="48" t="str">
        <x:v>Gestion des adhésions</x:v>
      </x:c>
      <x:c r="F90" s="48" t="str">
        <x:v>Consentement / intérêt légitime</x:v>
      </x:c>
      <x:c r="G90" s="48" t="str">
        <x:v>3 ans après la fin de l'adhésion</x:v>
      </x:c>
      <x:c r="H90" s="48"/>
      <x:c r="I90" s="48"/>
      <x:c r="J90" s="48"/>
      <x:c r="K90" s="150"/>
      <x:c r="L90" s="150"/>
      <x:c r="M90" s="48"/>
      <x:c r="N90" s="48"/>
      <x:c r="O90" s="48"/>
      <x:c r="P90" s="48"/>
      <x:c r="Q90" s="48"/>
      <x:c r="R90" s="48"/>
      <x:c r="S90" s="48"/>
      <x:c r="T90" s="48"/>
      <x:c r="U90" s="48"/>
      <x:c r="V90" s="48"/>
    </x:row>
    <x:row r="91">
      <x:c r="A91" s="48" t="str">
        <x:f>IF(Adherents!A91="","",Adherents!A91)</x:f>
      </x:c>
      <x:c r="B91" s="48" t="str">
        <x:f>IF(A91="","",Adherents!B91&amp;" "&amp;Adherents!C91)</x:f>
      </x:c>
      <x:c r="C91" s="48" t="str">
        <x:f>IF(A91="","",Adherents!R91)</x:f>
      </x:c>
      <x:c r="D91" s="150" t="str">
        <x:f>IF(OR(A91="",Adherents!S91=""),"",Adherents!S91)</x:f>
      </x:c>
      <x:c r="E91" s="48" t="str">
        <x:v>Gestion des adhésions</x:v>
      </x:c>
      <x:c r="F91" s="48" t="str">
        <x:v>Consentement / intérêt légitime</x:v>
      </x:c>
      <x:c r="G91" s="48" t="str">
        <x:v>3 ans après la fin de l'adhésion</x:v>
      </x:c>
      <x:c r="H91" s="48"/>
      <x:c r="I91" s="48"/>
      <x:c r="J91" s="48"/>
      <x:c r="K91" s="150"/>
      <x:c r="L91" s="150"/>
      <x:c r="M91" s="48"/>
      <x:c r="N91" s="48"/>
      <x:c r="O91" s="48"/>
      <x:c r="P91" s="48"/>
      <x:c r="Q91" s="48"/>
      <x:c r="R91" s="48"/>
      <x:c r="S91" s="48"/>
      <x:c r="T91" s="48"/>
      <x:c r="U91" s="48"/>
      <x:c r="V91" s="48"/>
    </x:row>
    <x:row r="92">
      <x:c r="A92" s="48" t="str">
        <x:f>IF(Adherents!A92="","",Adherents!A92)</x:f>
      </x:c>
      <x:c r="B92" s="48" t="str">
        <x:f>IF(A92="","",Adherents!B92&amp;" "&amp;Adherents!C92)</x:f>
      </x:c>
      <x:c r="C92" s="48" t="str">
        <x:f>IF(A92="","",Adherents!R92)</x:f>
      </x:c>
      <x:c r="D92" s="150" t="str">
        <x:f>IF(OR(A92="",Adherents!S92=""),"",Adherents!S92)</x:f>
      </x:c>
      <x:c r="E92" s="48" t="str">
        <x:v>Gestion des adhésions</x:v>
      </x:c>
      <x:c r="F92" s="48" t="str">
        <x:v>Consentement / intérêt légitime</x:v>
      </x:c>
      <x:c r="G92" s="48" t="str">
        <x:v>3 ans après la fin de l'adhésion</x:v>
      </x:c>
      <x:c r="H92" s="48"/>
      <x:c r="I92" s="48"/>
      <x:c r="J92" s="48"/>
      <x:c r="K92" s="150"/>
      <x:c r="L92" s="150"/>
      <x:c r="M92" s="48"/>
      <x:c r="N92" s="48"/>
      <x:c r="O92" s="48"/>
      <x:c r="P92" s="48"/>
      <x:c r="Q92" s="48"/>
      <x:c r="R92" s="48"/>
      <x:c r="S92" s="48"/>
      <x:c r="T92" s="48"/>
      <x:c r="U92" s="48"/>
      <x:c r="V92" s="48"/>
    </x:row>
    <x:row r="93">
      <x:c r="A93" s="48" t="str">
        <x:f>IF(Adherents!A93="","",Adherents!A93)</x:f>
      </x:c>
      <x:c r="B93" s="48" t="str">
        <x:f>IF(A93="","",Adherents!B93&amp;" "&amp;Adherents!C93)</x:f>
      </x:c>
      <x:c r="C93" s="48" t="str">
        <x:f>IF(A93="","",Adherents!R93)</x:f>
      </x:c>
      <x:c r="D93" s="150" t="str">
        <x:f>IF(OR(A93="",Adherents!S93=""),"",Adherents!S93)</x:f>
      </x:c>
      <x:c r="E93" s="48" t="str">
        <x:v>Gestion des adhésions</x:v>
      </x:c>
      <x:c r="F93" s="48" t="str">
        <x:v>Consentement / intérêt légitime</x:v>
      </x:c>
      <x:c r="G93" s="48" t="str">
        <x:v>3 ans après la fin de l'adhésion</x:v>
      </x:c>
      <x:c r="H93" s="48"/>
      <x:c r="I93" s="48"/>
      <x:c r="J93" s="48"/>
      <x:c r="K93" s="150"/>
      <x:c r="L93" s="150"/>
      <x:c r="M93" s="48"/>
      <x:c r="N93" s="48"/>
      <x:c r="O93" s="48"/>
      <x:c r="P93" s="48"/>
      <x:c r="Q93" s="48"/>
      <x:c r="R93" s="48"/>
      <x:c r="S93" s="48"/>
      <x:c r="T93" s="48"/>
      <x:c r="U93" s="48"/>
      <x:c r="V93" s="48"/>
    </x:row>
    <x:row r="94">
      <x:c r="A94" s="48" t="str">
        <x:f>IF(Adherents!A94="","",Adherents!A94)</x:f>
      </x:c>
      <x:c r="B94" s="48" t="str">
        <x:f>IF(A94="","",Adherents!B94&amp;" "&amp;Adherents!C94)</x:f>
      </x:c>
      <x:c r="C94" s="48" t="str">
        <x:f>IF(A94="","",Adherents!R94)</x:f>
      </x:c>
      <x:c r="D94" s="150" t="str">
        <x:f>IF(OR(A94="",Adherents!S94=""),"",Adherents!S94)</x:f>
      </x:c>
      <x:c r="E94" s="48" t="str">
        <x:v>Gestion des adhésions</x:v>
      </x:c>
      <x:c r="F94" s="48" t="str">
        <x:v>Consentement / intérêt légitime</x:v>
      </x:c>
      <x:c r="G94" s="48" t="str">
        <x:v>3 ans après la fin de l'adhésion</x:v>
      </x:c>
      <x:c r="H94" s="48"/>
      <x:c r="I94" s="48"/>
      <x:c r="J94" s="48"/>
      <x:c r="K94" s="150"/>
      <x:c r="L94" s="150"/>
      <x:c r="M94" s="48"/>
      <x:c r="N94" s="48"/>
      <x:c r="O94" s="48"/>
      <x:c r="P94" s="48"/>
      <x:c r="Q94" s="48"/>
      <x:c r="R94" s="48"/>
      <x:c r="S94" s="48"/>
      <x:c r="T94" s="48"/>
      <x:c r="U94" s="48"/>
      <x:c r="V94" s="48"/>
    </x:row>
    <x:row r="95">
      <x:c r="A95" s="48" t="str">
        <x:f>IF(Adherents!A95="","",Adherents!A95)</x:f>
      </x:c>
      <x:c r="B95" s="48" t="str">
        <x:f>IF(A95="","",Adherents!B95&amp;" "&amp;Adherents!C95)</x:f>
      </x:c>
      <x:c r="C95" s="48" t="str">
        <x:f>IF(A95="","",Adherents!R95)</x:f>
      </x:c>
      <x:c r="D95" s="150" t="str">
        <x:f>IF(OR(A95="",Adherents!S95=""),"",Adherents!S95)</x:f>
      </x:c>
      <x:c r="E95" s="48" t="str">
        <x:v>Gestion des adhésions</x:v>
      </x:c>
      <x:c r="F95" s="48" t="str">
        <x:v>Consentement / intérêt légitime</x:v>
      </x:c>
      <x:c r="G95" s="48" t="str">
        <x:v>3 ans après la fin de l'adhésion</x:v>
      </x:c>
      <x:c r="H95" s="48"/>
      <x:c r="I95" s="48"/>
      <x:c r="J95" s="48"/>
      <x:c r="K95" s="150"/>
      <x:c r="L95" s="150"/>
      <x:c r="M95" s="48"/>
      <x:c r="N95" s="48"/>
      <x:c r="O95" s="48"/>
      <x:c r="P95" s="48"/>
      <x:c r="Q95" s="48"/>
      <x:c r="R95" s="48"/>
      <x:c r="S95" s="48"/>
      <x:c r="T95" s="48"/>
      <x:c r="U95" s="48"/>
      <x:c r="V95" s="48"/>
    </x:row>
    <x:row r="96">
      <x:c r="A96" s="48" t="str">
        <x:f>IF(Adherents!A96="","",Adherents!A96)</x:f>
      </x:c>
      <x:c r="B96" s="48" t="str">
        <x:f>IF(A96="","",Adherents!B96&amp;" "&amp;Adherents!C96)</x:f>
      </x:c>
      <x:c r="C96" s="48" t="str">
        <x:f>IF(A96="","",Adherents!R96)</x:f>
      </x:c>
      <x:c r="D96" s="150" t="str">
        <x:f>IF(OR(A96="",Adherents!S96=""),"",Adherents!S96)</x:f>
      </x:c>
      <x:c r="E96" s="48" t="str">
        <x:v>Gestion des adhésions</x:v>
      </x:c>
      <x:c r="F96" s="48" t="str">
        <x:v>Consentement / intérêt légitime</x:v>
      </x:c>
      <x:c r="G96" s="48" t="str">
        <x:v>3 ans après la fin de l'adhésion</x:v>
      </x:c>
      <x:c r="H96" s="48"/>
      <x:c r="I96" s="48"/>
      <x:c r="J96" s="48"/>
      <x:c r="K96" s="150"/>
      <x:c r="L96" s="150"/>
      <x:c r="M96" s="48"/>
      <x:c r="N96" s="48"/>
      <x:c r="O96" s="48"/>
      <x:c r="P96" s="48"/>
      <x:c r="Q96" s="48"/>
      <x:c r="R96" s="48"/>
      <x:c r="S96" s="48"/>
      <x:c r="T96" s="48"/>
      <x:c r="U96" s="48"/>
      <x:c r="V96" s="48"/>
    </x:row>
    <x:row r="97">
      <x:c r="A97" s="48" t="str">
        <x:f>IF(Adherents!A97="","",Adherents!A97)</x:f>
      </x:c>
      <x:c r="B97" s="48" t="str">
        <x:f>IF(A97="","",Adherents!B97&amp;" "&amp;Adherents!C97)</x:f>
      </x:c>
      <x:c r="C97" s="48" t="str">
        <x:f>IF(A97="","",Adherents!R97)</x:f>
      </x:c>
      <x:c r="D97" s="150" t="str">
        <x:f>IF(OR(A97="",Adherents!S97=""),"",Adherents!S97)</x:f>
      </x:c>
      <x:c r="E97" s="48" t="str">
        <x:v>Gestion des adhésions</x:v>
      </x:c>
      <x:c r="F97" s="48" t="str">
        <x:v>Consentement / intérêt légitime</x:v>
      </x:c>
      <x:c r="G97" s="48" t="str">
        <x:v>3 ans après la fin de l'adhésion</x:v>
      </x:c>
      <x:c r="H97" s="48"/>
      <x:c r="I97" s="48"/>
      <x:c r="J97" s="48"/>
      <x:c r="K97" s="150"/>
      <x:c r="L97" s="150"/>
      <x:c r="M97" s="48"/>
      <x:c r="N97" s="48"/>
      <x:c r="O97" s="48"/>
      <x:c r="P97" s="48"/>
      <x:c r="Q97" s="48"/>
      <x:c r="R97" s="48"/>
      <x:c r="S97" s="48"/>
      <x:c r="T97" s="48"/>
      <x:c r="U97" s="48"/>
      <x:c r="V97" s="48"/>
    </x:row>
    <x:row r="98">
      <x:c r="A98" s="48" t="str">
        <x:f>IF(Adherents!A98="","",Adherents!A98)</x:f>
      </x:c>
      <x:c r="B98" s="48" t="str">
        <x:f>IF(A98="","",Adherents!B98&amp;" "&amp;Adherents!C98)</x:f>
      </x:c>
      <x:c r="C98" s="48" t="str">
        <x:f>IF(A98="","",Adherents!R98)</x:f>
      </x:c>
      <x:c r="D98" s="150" t="str">
        <x:f>IF(OR(A98="",Adherents!S98=""),"",Adherents!S98)</x:f>
      </x:c>
      <x:c r="E98" s="48" t="str">
        <x:v>Gestion des adhésions</x:v>
      </x:c>
      <x:c r="F98" s="48" t="str">
        <x:v>Consentement / intérêt légitime</x:v>
      </x:c>
      <x:c r="G98" s="48" t="str">
        <x:v>3 ans après la fin de l'adhésion</x:v>
      </x:c>
      <x:c r="H98" s="48"/>
      <x:c r="I98" s="48"/>
      <x:c r="J98" s="48"/>
      <x:c r="K98" s="150"/>
      <x:c r="L98" s="150"/>
      <x:c r="M98" s="48"/>
      <x:c r="N98" s="48"/>
      <x:c r="O98" s="48"/>
      <x:c r="P98" s="48"/>
      <x:c r="Q98" s="48"/>
      <x:c r="R98" s="48"/>
      <x:c r="S98" s="48"/>
      <x:c r="T98" s="48"/>
      <x:c r="U98" s="48"/>
      <x:c r="V98" s="48"/>
    </x:row>
    <x:row r="99">
      <x:c r="A99" s="48" t="str">
        <x:f>IF(Adherents!A99="","",Adherents!A99)</x:f>
      </x:c>
      <x:c r="B99" s="48" t="str">
        <x:f>IF(A99="","",Adherents!B99&amp;" "&amp;Adherents!C99)</x:f>
      </x:c>
      <x:c r="C99" s="48" t="str">
        <x:f>IF(A99="","",Adherents!R99)</x:f>
      </x:c>
      <x:c r="D99" s="150" t="str">
        <x:f>IF(OR(A99="",Adherents!S99=""),"",Adherents!S99)</x:f>
      </x:c>
      <x:c r="E99" s="48" t="str">
        <x:v>Gestion des adhésions</x:v>
      </x:c>
      <x:c r="F99" s="48" t="str">
        <x:v>Consentement / intérêt légitime</x:v>
      </x:c>
      <x:c r="G99" s="48" t="str">
        <x:v>3 ans après la fin de l'adhésion</x:v>
      </x:c>
      <x:c r="H99" s="48"/>
      <x:c r="I99" s="48"/>
      <x:c r="J99" s="48"/>
      <x:c r="K99" s="150"/>
      <x:c r="L99" s="150"/>
      <x:c r="M99" s="48"/>
      <x:c r="N99" s="48"/>
      <x:c r="O99" s="48"/>
      <x:c r="P99" s="48"/>
      <x:c r="Q99" s="48"/>
      <x:c r="R99" s="48"/>
      <x:c r="S99" s="48"/>
      <x:c r="T99" s="48"/>
      <x:c r="U99" s="48"/>
      <x:c r="V99" s="48"/>
    </x:row>
    <x:row r="100">
      <x:c r="A100" s="48" t="str">
        <x:f>IF(Adherents!A100="","",Adherents!A100)</x:f>
      </x:c>
      <x:c r="B100" s="48" t="str">
        <x:f>IF(A100="","",Adherents!B100&amp;" "&amp;Adherents!C100)</x:f>
      </x:c>
      <x:c r="C100" s="48" t="str">
        <x:f>IF(A100="","",Adherents!R100)</x:f>
      </x:c>
      <x:c r="D100" s="150" t="str">
        <x:f>IF(OR(A100="",Adherents!S100=""),"",Adherents!S100)</x:f>
      </x:c>
      <x:c r="E100" s="48" t="str">
        <x:v>Gestion des adhésions</x:v>
      </x:c>
      <x:c r="F100" s="48" t="str">
        <x:v>Consentement / intérêt légitime</x:v>
      </x:c>
      <x:c r="G100" s="48" t="str">
        <x:v>3 ans après la fin de l'adhésion</x:v>
      </x:c>
      <x:c r="H100" s="48"/>
      <x:c r="I100" s="48"/>
      <x:c r="J100" s="48"/>
      <x:c r="K100" s="150"/>
      <x:c r="L100" s="150"/>
      <x:c r="M100" s="48"/>
      <x:c r="N100" s="48"/>
      <x:c r="O100" s="48"/>
      <x:c r="P100" s="48"/>
      <x:c r="Q100" s="48"/>
      <x:c r="R100" s="48"/>
      <x:c r="S100" s="48"/>
      <x:c r="T100" s="48"/>
      <x:c r="U100" s="48"/>
      <x:c r="V100" s="48"/>
    </x:row>
    <x:row r="101">
      <x:c r="A101" s="48" t="str">
        <x:f>IF(Adherents!A101="","",Adherents!A101)</x:f>
      </x:c>
      <x:c r="B101" s="48" t="str">
        <x:f>IF(A101="","",Adherents!B101&amp;" "&amp;Adherents!C101)</x:f>
      </x:c>
      <x:c r="C101" s="48" t="str">
        <x:f>IF(A101="","",Adherents!R101)</x:f>
      </x:c>
      <x:c r="D101" s="150" t="str">
        <x:f>IF(OR(A101="",Adherents!S101=""),"",Adherents!S101)</x:f>
      </x:c>
      <x:c r="E101" s="48" t="str">
        <x:v>Gestion des adhésions</x:v>
      </x:c>
      <x:c r="F101" s="48" t="str">
        <x:v>Consentement / intérêt légitime</x:v>
      </x:c>
      <x:c r="G101" s="48" t="str">
        <x:v>3 ans après la fin de l'adhésion</x:v>
      </x:c>
      <x:c r="H101" s="48"/>
      <x:c r="I101" s="48"/>
      <x:c r="J101" s="48"/>
      <x:c r="K101" s="150"/>
      <x:c r="L101" s="150"/>
      <x:c r="M101" s="48"/>
      <x:c r="N101" s="48"/>
      <x:c r="O101" s="48"/>
      <x:c r="P101" s="48"/>
      <x:c r="Q101" s="48"/>
      <x:c r="R101" s="48"/>
      <x:c r="S101" s="48"/>
      <x:c r="T101" s="48"/>
      <x:c r="U101" s="48"/>
      <x:c r="V101" s="48"/>
    </x:row>
    <x:row r="102">
      <x:c r="A102" s="48" t="str">
        <x:f>IF(Adherents!A102="","",Adherents!A102)</x:f>
      </x:c>
      <x:c r="B102" s="48" t="str">
        <x:f>IF(A102="","",Adherents!B102&amp;" "&amp;Adherents!C102)</x:f>
      </x:c>
      <x:c r="C102" s="48" t="str">
        <x:f>IF(A102="","",Adherents!R102)</x:f>
      </x:c>
      <x:c r="D102" s="150" t="str">
        <x:f>IF(OR(A102="",Adherents!S102=""),"",Adherents!S102)</x:f>
      </x:c>
      <x:c r="E102" s="48" t="str">
        <x:v>Gestion des adhésions</x:v>
      </x:c>
      <x:c r="F102" s="48" t="str">
        <x:v>Consentement / intérêt légitime</x:v>
      </x:c>
      <x:c r="G102" s="48" t="str">
        <x:v>3 ans après la fin de l'adhésion</x:v>
      </x:c>
      <x:c r="H102" s="48"/>
      <x:c r="I102" s="48"/>
      <x:c r="J102" s="48"/>
      <x:c r="K102" s="150"/>
      <x:c r="L102" s="150"/>
      <x:c r="M102" s="48"/>
      <x:c r="N102" s="48"/>
      <x:c r="O102" s="48"/>
      <x:c r="P102" s="48"/>
      <x:c r="Q102" s="48"/>
      <x:c r="R102" s="48"/>
      <x:c r="S102" s="48"/>
      <x:c r="T102" s="48"/>
      <x:c r="U102" s="48"/>
      <x:c r="V102" s="48"/>
    </x:row>
    <x:row r="103">
      <x:c r="A103" s="48" t="str">
        <x:f>IF(Adherents!A103="","",Adherents!A103)</x:f>
      </x:c>
      <x:c r="B103" s="48" t="str">
        <x:f>IF(A103="","",Adherents!B103&amp;" "&amp;Adherents!C103)</x:f>
      </x:c>
      <x:c r="C103" s="48" t="str">
        <x:f>IF(A103="","",Adherents!R103)</x:f>
      </x:c>
      <x:c r="D103" s="150" t="str">
        <x:f>IF(OR(A103="",Adherents!S103=""),"",Adherents!S103)</x:f>
      </x:c>
      <x:c r="E103" s="48" t="str">
        <x:v>Gestion des adhésions</x:v>
      </x:c>
      <x:c r="F103" s="48" t="str">
        <x:v>Consentement / intérêt légitime</x:v>
      </x:c>
      <x:c r="G103" s="48" t="str">
        <x:v>3 ans après la fin de l'adhésion</x:v>
      </x:c>
      <x:c r="H103" s="48"/>
      <x:c r="I103" s="48"/>
      <x:c r="J103" s="48"/>
      <x:c r="K103" s="150"/>
      <x:c r="L103" s="150"/>
      <x:c r="M103" s="48"/>
      <x:c r="N103" s="48"/>
      <x:c r="O103" s="48"/>
      <x:c r="P103" s="48"/>
      <x:c r="Q103" s="48"/>
      <x:c r="R103" s="48"/>
      <x:c r="S103" s="48"/>
      <x:c r="T103" s="48"/>
      <x:c r="U103" s="48"/>
      <x:c r="V103" s="48"/>
    </x:row>
    <x:row r="104">
      <x:c r="A104" s="48" t="str">
        <x:f>IF(Adherents!A104="","",Adherents!A104)</x:f>
      </x:c>
      <x:c r="B104" s="48" t="str">
        <x:f>IF(A104="","",Adherents!B104&amp;" "&amp;Adherents!C104)</x:f>
      </x:c>
      <x:c r="C104" s="48" t="str">
        <x:f>IF(A104="","",Adherents!R104)</x:f>
      </x:c>
      <x:c r="D104" s="150" t="str">
        <x:f>IF(OR(A104="",Adherents!S104=""),"",Adherents!S104)</x:f>
      </x:c>
      <x:c r="E104" s="48" t="str">
        <x:v>Gestion des adhésions</x:v>
      </x:c>
      <x:c r="F104" s="48" t="str">
        <x:v>Consentement / intérêt légitime</x:v>
      </x:c>
      <x:c r="G104" s="48" t="str">
        <x:v>3 ans après la fin de l'adhésion</x:v>
      </x:c>
      <x:c r="H104" s="48"/>
      <x:c r="I104" s="48"/>
      <x:c r="J104" s="48"/>
      <x:c r="K104" s="150"/>
      <x:c r="L104" s="150"/>
      <x:c r="M104" s="48"/>
      <x:c r="N104" s="48"/>
      <x:c r="O104" s="48"/>
      <x:c r="P104" s="48"/>
      <x:c r="Q104" s="48"/>
      <x:c r="R104" s="48"/>
      <x:c r="S104" s="48"/>
      <x:c r="T104" s="48"/>
      <x:c r="U104" s="48"/>
      <x:c r="V104" s="48"/>
    </x:row>
    <x:row r="105">
      <x:c r="A105" s="48" t="str">
        <x:f>IF(Adherents!A105="","",Adherents!A105)</x:f>
      </x:c>
      <x:c r="B105" s="48" t="str">
        <x:f>IF(A105="","",Adherents!B105&amp;" "&amp;Adherents!C105)</x:f>
      </x:c>
      <x:c r="C105" s="48" t="str">
        <x:f>IF(A105="","",Adherents!R105)</x:f>
      </x:c>
      <x:c r="D105" s="150" t="str">
        <x:f>IF(OR(A105="",Adherents!S105=""),"",Adherents!S105)</x:f>
      </x:c>
      <x:c r="E105" s="48" t="str">
        <x:v>Gestion des adhésions</x:v>
      </x:c>
      <x:c r="F105" s="48" t="str">
        <x:v>Consentement / intérêt légitime</x:v>
      </x:c>
      <x:c r="G105" s="48" t="str">
        <x:v>3 ans après la fin de l'adhésion</x:v>
      </x:c>
      <x:c r="H105" s="48"/>
      <x:c r="I105" s="48"/>
      <x:c r="J105" s="48"/>
      <x:c r="K105" s="150"/>
      <x:c r="L105" s="150"/>
      <x:c r="M105" s="48"/>
      <x:c r="N105" s="48"/>
      <x:c r="O105" s="48"/>
      <x:c r="P105" s="48"/>
      <x:c r="Q105" s="48"/>
      <x:c r="R105" s="48"/>
      <x:c r="S105" s="48"/>
      <x:c r="T105" s="48"/>
      <x:c r="U105" s="48"/>
      <x:c r="V105" s="48"/>
    </x:row>
    <x:row r="106">
      <x:c r="A106" s="48" t="str">
        <x:f>IF(Adherents!A106="","",Adherents!A106)</x:f>
      </x:c>
      <x:c r="B106" s="48" t="str">
        <x:f>IF(A106="","",Adherents!B106&amp;" "&amp;Adherents!C106)</x:f>
      </x:c>
      <x:c r="C106" s="48" t="str">
        <x:f>IF(A106="","",Adherents!R106)</x:f>
      </x:c>
      <x:c r="D106" s="150" t="str">
        <x:f>IF(OR(A106="",Adherents!S106=""),"",Adherents!S106)</x:f>
      </x:c>
      <x:c r="E106" s="48" t="str">
        <x:v>Gestion des adhésions</x:v>
      </x:c>
      <x:c r="F106" s="48" t="str">
        <x:v>Consentement / intérêt légitime</x:v>
      </x:c>
      <x:c r="G106" s="48" t="str">
        <x:v>3 ans après la fin de l'adhésion</x:v>
      </x:c>
      <x:c r="H106" s="48"/>
      <x:c r="I106" s="48"/>
      <x:c r="J106" s="48"/>
      <x:c r="K106" s="150"/>
      <x:c r="L106" s="150"/>
      <x:c r="M106" s="48"/>
      <x:c r="N106" s="48"/>
      <x:c r="O106" s="48"/>
      <x:c r="P106" s="48"/>
      <x:c r="Q106" s="48"/>
      <x:c r="R106" s="48"/>
      <x:c r="S106" s="48"/>
      <x:c r="T106" s="48"/>
      <x:c r="U106" s="48"/>
      <x:c r="V106" s="48"/>
    </x:row>
    <x:row r="107">
      <x:c r="A107" s="48" t="str">
        <x:f>IF(Adherents!A107="","",Adherents!A107)</x:f>
      </x:c>
      <x:c r="B107" s="48" t="str">
        <x:f>IF(A107="","",Adherents!B107&amp;" "&amp;Adherents!C107)</x:f>
      </x:c>
      <x:c r="C107" s="48" t="str">
        <x:f>IF(A107="","",Adherents!R107)</x:f>
      </x:c>
      <x:c r="D107" s="150" t="str">
        <x:f>IF(OR(A107="",Adherents!S107=""),"",Adherents!S107)</x:f>
      </x:c>
      <x:c r="E107" s="48" t="str">
        <x:v>Gestion des adhésions</x:v>
      </x:c>
      <x:c r="F107" s="48" t="str">
        <x:v>Consentement / intérêt légitime</x:v>
      </x:c>
      <x:c r="G107" s="48" t="str">
        <x:v>3 ans après la fin de l'adhésion</x:v>
      </x:c>
      <x:c r="H107" s="48"/>
      <x:c r="I107" s="48"/>
      <x:c r="J107" s="48"/>
      <x:c r="K107" s="150"/>
      <x:c r="L107" s="150"/>
      <x:c r="M107" s="48"/>
      <x:c r="N107" s="48"/>
      <x:c r="O107" s="48"/>
      <x:c r="P107" s="48"/>
      <x:c r="Q107" s="48"/>
      <x:c r="R107" s="48"/>
      <x:c r="S107" s="48"/>
      <x:c r="T107" s="48"/>
      <x:c r="U107" s="48"/>
      <x:c r="V107" s="48"/>
    </x:row>
    <x:row r="108">
      <x:c r="A108" s="48" t="str">
        <x:f>IF(Adherents!A108="","",Adherents!A108)</x:f>
      </x:c>
      <x:c r="B108" s="48" t="str">
        <x:f>IF(A108="","",Adherents!B108&amp;" "&amp;Adherents!C108)</x:f>
      </x:c>
      <x:c r="C108" s="48" t="str">
        <x:f>IF(A108="","",Adherents!R108)</x:f>
      </x:c>
      <x:c r="D108" s="150" t="str">
        <x:f>IF(OR(A108="",Adherents!S108=""),"",Adherents!S108)</x:f>
      </x:c>
      <x:c r="E108" s="48" t="str">
        <x:v>Gestion des adhésions</x:v>
      </x:c>
      <x:c r="F108" s="48" t="str">
        <x:v>Consentement / intérêt légitime</x:v>
      </x:c>
      <x:c r="G108" s="48" t="str">
        <x:v>3 ans après la fin de l'adhésion</x:v>
      </x:c>
      <x:c r="H108" s="48"/>
      <x:c r="I108" s="48"/>
      <x:c r="J108" s="48"/>
      <x:c r="K108" s="150"/>
      <x:c r="L108" s="150"/>
      <x:c r="M108" s="48"/>
      <x:c r="N108" s="48"/>
      <x:c r="O108" s="48"/>
      <x:c r="P108" s="48"/>
      <x:c r="Q108" s="48"/>
      <x:c r="R108" s="48"/>
      <x:c r="S108" s="48"/>
      <x:c r="T108" s="48"/>
      <x:c r="U108" s="48"/>
      <x:c r="V108" s="48"/>
    </x:row>
    <x:row r="109">
      <x:c r="A109" s="48" t="str">
        <x:f>IF(Adherents!A109="","",Adherents!A109)</x:f>
      </x:c>
      <x:c r="B109" s="48" t="str">
        <x:f>IF(A109="","",Adherents!B109&amp;" "&amp;Adherents!C109)</x:f>
      </x:c>
      <x:c r="C109" s="48" t="str">
        <x:f>IF(A109="","",Adherents!R109)</x:f>
      </x:c>
      <x:c r="D109" s="150" t="str">
        <x:f>IF(OR(A109="",Adherents!S109=""),"",Adherents!S109)</x:f>
      </x:c>
      <x:c r="E109" s="48" t="str">
        <x:v>Gestion des adhésions</x:v>
      </x:c>
      <x:c r="F109" s="48" t="str">
        <x:v>Consentement / intérêt légitime</x:v>
      </x:c>
      <x:c r="G109" s="48" t="str">
        <x:v>3 ans après la fin de l'adhésion</x:v>
      </x:c>
      <x:c r="H109" s="48"/>
      <x:c r="I109" s="48"/>
      <x:c r="J109" s="48"/>
      <x:c r="K109" s="150"/>
      <x:c r="L109" s="150"/>
      <x:c r="M109" s="48"/>
      <x:c r="N109" s="48"/>
      <x:c r="O109" s="48"/>
      <x:c r="P109" s="48"/>
      <x:c r="Q109" s="48"/>
      <x:c r="R109" s="48"/>
      <x:c r="S109" s="48"/>
      <x:c r="T109" s="48"/>
      <x:c r="U109" s="48"/>
      <x:c r="V109" s="48"/>
    </x:row>
    <x:row r="110">
      <x:c r="A110" s="48" t="str">
        <x:f>IF(Adherents!A110="","",Adherents!A110)</x:f>
      </x:c>
      <x:c r="B110" s="48" t="str">
        <x:f>IF(A110="","",Adherents!B110&amp;" "&amp;Adherents!C110)</x:f>
      </x:c>
      <x:c r="C110" s="48" t="str">
        <x:f>IF(A110="","",Adherents!R110)</x:f>
      </x:c>
      <x:c r="D110" s="150" t="str">
        <x:f>IF(OR(A110="",Adherents!S110=""),"",Adherents!S110)</x:f>
      </x:c>
      <x:c r="E110" s="48" t="str">
        <x:v>Gestion des adhésions</x:v>
      </x:c>
      <x:c r="F110" s="48" t="str">
        <x:v>Consentement / intérêt légitime</x:v>
      </x:c>
      <x:c r="G110" s="48" t="str">
        <x:v>3 ans après la fin de l'adhésion</x:v>
      </x:c>
      <x:c r="H110" s="48"/>
      <x:c r="I110" s="48"/>
      <x:c r="J110" s="48"/>
      <x:c r="K110" s="150"/>
      <x:c r="L110" s="150"/>
      <x:c r="M110" s="48"/>
      <x:c r="N110" s="48"/>
      <x:c r="O110" s="48"/>
      <x:c r="P110" s="48"/>
      <x:c r="Q110" s="48"/>
      <x:c r="R110" s="48"/>
      <x:c r="S110" s="48"/>
      <x:c r="T110" s="48"/>
      <x:c r="U110" s="48"/>
      <x:c r="V110" s="48"/>
    </x:row>
    <x:row r="111">
      <x:c r="A111" s="48" t="str">
        <x:f>IF(Adherents!A111="","",Adherents!A111)</x:f>
      </x:c>
      <x:c r="B111" s="48" t="str">
        <x:f>IF(A111="","",Adherents!B111&amp;" "&amp;Adherents!C111)</x:f>
      </x:c>
      <x:c r="C111" s="48" t="str">
        <x:f>IF(A111="","",Adherents!R111)</x:f>
      </x:c>
      <x:c r="D111" s="150" t="str">
        <x:f>IF(OR(A111="",Adherents!S111=""),"",Adherents!S111)</x:f>
      </x:c>
      <x:c r="E111" s="48" t="str">
        <x:v>Gestion des adhésions</x:v>
      </x:c>
      <x:c r="F111" s="48" t="str">
        <x:v>Consentement / intérêt légitime</x:v>
      </x:c>
      <x:c r="G111" s="48" t="str">
        <x:v>3 ans après la fin de l'adhésion</x:v>
      </x:c>
      <x:c r="H111" s="48"/>
      <x:c r="I111" s="48"/>
      <x:c r="J111" s="48"/>
      <x:c r="K111" s="150"/>
      <x:c r="L111" s="150"/>
      <x:c r="M111" s="48"/>
      <x:c r="N111" s="48"/>
      <x:c r="O111" s="48"/>
      <x:c r="P111" s="48"/>
      <x:c r="Q111" s="48"/>
      <x:c r="R111" s="48"/>
      <x:c r="S111" s="48"/>
      <x:c r="T111" s="48"/>
      <x:c r="U111" s="48"/>
      <x:c r="V111" s="48"/>
    </x:row>
    <x:row r="112">
      <x:c r="A112" s="48" t="str">
        <x:f>IF(Adherents!A112="","",Adherents!A112)</x:f>
      </x:c>
      <x:c r="B112" s="48" t="str">
        <x:f>IF(A112="","",Adherents!B112&amp;" "&amp;Adherents!C112)</x:f>
      </x:c>
      <x:c r="C112" s="48" t="str">
        <x:f>IF(A112="","",Adherents!R112)</x:f>
      </x:c>
      <x:c r="D112" s="150" t="str">
        <x:f>IF(OR(A112="",Adherents!S112=""),"",Adherents!S112)</x:f>
      </x:c>
      <x:c r="E112" s="48" t="str">
        <x:v>Gestion des adhésions</x:v>
      </x:c>
      <x:c r="F112" s="48" t="str">
        <x:v>Consentement / intérêt légitime</x:v>
      </x:c>
      <x:c r="G112" s="48" t="str">
        <x:v>3 ans après la fin de l'adhésion</x:v>
      </x:c>
      <x:c r="H112" s="48"/>
      <x:c r="I112" s="48"/>
      <x:c r="J112" s="48"/>
      <x:c r="K112" s="150"/>
      <x:c r="L112" s="150"/>
      <x:c r="M112" s="48"/>
      <x:c r="N112" s="48"/>
      <x:c r="O112" s="48"/>
      <x:c r="P112" s="48"/>
      <x:c r="Q112" s="48"/>
      <x:c r="R112" s="48"/>
      <x:c r="S112" s="48"/>
      <x:c r="T112" s="48"/>
      <x:c r="U112" s="48"/>
      <x:c r="V112" s="48"/>
    </x:row>
    <x:row r="113">
      <x:c r="A113" s="48" t="str">
        <x:f>IF(Adherents!A113="","",Adherents!A113)</x:f>
      </x:c>
      <x:c r="B113" s="48" t="str">
        <x:f>IF(A113="","",Adherents!B113&amp;" "&amp;Adherents!C113)</x:f>
      </x:c>
      <x:c r="C113" s="48" t="str">
        <x:f>IF(A113="","",Adherents!R113)</x:f>
      </x:c>
      <x:c r="D113" s="150" t="str">
        <x:f>IF(OR(A113="",Adherents!S113=""),"",Adherents!S113)</x:f>
      </x:c>
      <x:c r="E113" s="48" t="str">
        <x:v>Gestion des adhésions</x:v>
      </x:c>
      <x:c r="F113" s="48" t="str">
        <x:v>Consentement / intérêt légitime</x:v>
      </x:c>
      <x:c r="G113" s="48" t="str">
        <x:v>3 ans après la fin de l'adhésion</x:v>
      </x:c>
      <x:c r="H113" s="48"/>
      <x:c r="I113" s="48"/>
      <x:c r="J113" s="48"/>
      <x:c r="K113" s="150"/>
      <x:c r="L113" s="150"/>
      <x:c r="M113" s="48"/>
      <x:c r="N113" s="48"/>
      <x:c r="O113" s="48"/>
      <x:c r="P113" s="48"/>
      <x:c r="Q113" s="48"/>
      <x:c r="R113" s="48"/>
      <x:c r="S113" s="48"/>
      <x:c r="T113" s="48"/>
      <x:c r="U113" s="48"/>
      <x:c r="V113" s="48"/>
    </x:row>
    <x:row r="114">
      <x:c r="A114" s="48" t="str">
        <x:f>IF(Adherents!A114="","",Adherents!A114)</x:f>
      </x:c>
      <x:c r="B114" s="48" t="str">
        <x:f>IF(A114="","",Adherents!B114&amp;" "&amp;Adherents!C114)</x:f>
      </x:c>
      <x:c r="C114" s="48" t="str">
        <x:f>IF(A114="","",Adherents!R114)</x:f>
      </x:c>
      <x:c r="D114" s="150" t="str">
        <x:f>IF(OR(A114="",Adherents!S114=""),"",Adherents!S114)</x:f>
      </x:c>
      <x:c r="E114" s="48" t="str">
        <x:v>Gestion des adhésions</x:v>
      </x:c>
      <x:c r="F114" s="48" t="str">
        <x:v>Consentement / intérêt légitime</x:v>
      </x:c>
      <x:c r="G114" s="48" t="str">
        <x:v>3 ans après la fin de l'adhésion</x:v>
      </x:c>
      <x:c r="H114" s="48"/>
      <x:c r="I114" s="48"/>
      <x:c r="J114" s="48"/>
      <x:c r="K114" s="150"/>
      <x:c r="L114" s="150"/>
      <x:c r="M114" s="48"/>
      <x:c r="N114" s="48"/>
      <x:c r="O114" s="48"/>
      <x:c r="P114" s="48"/>
      <x:c r="Q114" s="48"/>
      <x:c r="R114" s="48"/>
      <x:c r="S114" s="48"/>
      <x:c r="T114" s="48"/>
      <x:c r="U114" s="48"/>
      <x:c r="V114" s="48"/>
    </x:row>
    <x:row r="115">
      <x:c r="A115" s="48" t="str">
        <x:f>IF(Adherents!A115="","",Adherents!A115)</x:f>
      </x:c>
      <x:c r="B115" s="48" t="str">
        <x:f>IF(A115="","",Adherents!B115&amp;" "&amp;Adherents!C115)</x:f>
      </x:c>
      <x:c r="C115" s="48" t="str">
        <x:f>IF(A115="","",Adherents!R115)</x:f>
      </x:c>
      <x:c r="D115" s="150" t="str">
        <x:f>IF(OR(A115="",Adherents!S115=""),"",Adherents!S115)</x:f>
      </x:c>
      <x:c r="E115" s="48" t="str">
        <x:v>Gestion des adhésions</x:v>
      </x:c>
      <x:c r="F115" s="48" t="str">
        <x:v>Consentement / intérêt légitime</x:v>
      </x:c>
      <x:c r="G115" s="48" t="str">
        <x:v>3 ans après la fin de l'adhésion</x:v>
      </x:c>
      <x:c r="H115" s="48"/>
      <x:c r="I115" s="48"/>
      <x:c r="J115" s="48"/>
      <x:c r="K115" s="150"/>
      <x:c r="L115" s="150"/>
      <x:c r="M115" s="48"/>
      <x:c r="N115" s="48"/>
      <x:c r="O115" s="48"/>
      <x:c r="P115" s="48"/>
      <x:c r="Q115" s="48"/>
      <x:c r="R115" s="48"/>
      <x:c r="S115" s="48"/>
      <x:c r="T115" s="48"/>
      <x:c r="U115" s="48"/>
      <x:c r="V115" s="48"/>
    </x:row>
    <x:row r="116">
      <x:c r="A116" s="48" t="str">
        <x:f>IF(Adherents!A116="","",Adherents!A116)</x:f>
      </x:c>
      <x:c r="B116" s="48" t="str">
        <x:f>IF(A116="","",Adherents!B116&amp;" "&amp;Adherents!C116)</x:f>
      </x:c>
      <x:c r="C116" s="48" t="str">
        <x:f>IF(A116="","",Adherents!R116)</x:f>
      </x:c>
      <x:c r="D116" s="150" t="str">
        <x:f>IF(OR(A116="",Adherents!S116=""),"",Adherents!S116)</x:f>
      </x:c>
      <x:c r="E116" s="48" t="str">
        <x:v>Gestion des adhésions</x:v>
      </x:c>
      <x:c r="F116" s="48" t="str">
        <x:v>Consentement / intérêt légitime</x:v>
      </x:c>
      <x:c r="G116" s="48" t="str">
        <x:v>3 ans après la fin de l'adhésion</x:v>
      </x:c>
      <x:c r="H116" s="48"/>
      <x:c r="I116" s="48"/>
      <x:c r="J116" s="48"/>
      <x:c r="K116" s="150"/>
      <x:c r="L116" s="150"/>
      <x:c r="M116" s="48"/>
      <x:c r="N116" s="48"/>
      <x:c r="O116" s="48"/>
      <x:c r="P116" s="48"/>
      <x:c r="Q116" s="48"/>
      <x:c r="R116" s="48"/>
      <x:c r="S116" s="48"/>
      <x:c r="T116" s="48"/>
      <x:c r="U116" s="48"/>
      <x:c r="V116" s="48"/>
    </x:row>
    <x:row r="117">
      <x:c r="A117" s="48" t="str">
        <x:f>IF(Adherents!A117="","",Adherents!A117)</x:f>
      </x:c>
      <x:c r="B117" s="48" t="str">
        <x:f>IF(A117="","",Adherents!B117&amp;" "&amp;Adherents!C117)</x:f>
      </x:c>
      <x:c r="C117" s="48" t="str">
        <x:f>IF(A117="","",Adherents!R117)</x:f>
      </x:c>
      <x:c r="D117" s="150" t="str">
        <x:f>IF(OR(A117="",Adherents!S117=""),"",Adherents!S117)</x:f>
      </x:c>
      <x:c r="E117" s="48" t="str">
        <x:v>Gestion des adhésions</x:v>
      </x:c>
      <x:c r="F117" s="48" t="str">
        <x:v>Consentement / intérêt légitime</x:v>
      </x:c>
      <x:c r="G117" s="48" t="str">
        <x:v>3 ans après la fin de l'adhésion</x:v>
      </x:c>
      <x:c r="H117" s="48"/>
      <x:c r="I117" s="48"/>
      <x:c r="J117" s="48"/>
      <x:c r="K117" s="150"/>
      <x:c r="L117" s="150"/>
      <x:c r="M117" s="48"/>
      <x:c r="N117" s="48"/>
      <x:c r="O117" s="48"/>
      <x:c r="P117" s="48"/>
      <x:c r="Q117" s="48"/>
      <x:c r="R117" s="48"/>
      <x:c r="S117" s="48"/>
      <x:c r="T117" s="48"/>
      <x:c r="U117" s="48"/>
      <x:c r="V117" s="48"/>
    </x:row>
    <x:row r="118">
      <x:c r="A118" s="48" t="str">
        <x:f>IF(Adherents!A118="","",Adherents!A118)</x:f>
      </x:c>
      <x:c r="B118" s="48" t="str">
        <x:f>IF(A118="","",Adherents!B118&amp;" "&amp;Adherents!C118)</x:f>
      </x:c>
      <x:c r="C118" s="48" t="str">
        <x:f>IF(A118="","",Adherents!R118)</x:f>
      </x:c>
      <x:c r="D118" s="150" t="str">
        <x:f>IF(OR(A118="",Adherents!S118=""),"",Adherents!S118)</x:f>
      </x:c>
      <x:c r="E118" s="48" t="str">
        <x:v>Gestion des adhésions</x:v>
      </x:c>
      <x:c r="F118" s="48" t="str">
        <x:v>Consentement / intérêt légitime</x:v>
      </x:c>
      <x:c r="G118" s="48" t="str">
        <x:v>3 ans après la fin de l'adhésion</x:v>
      </x:c>
      <x:c r="H118" s="48"/>
      <x:c r="I118" s="48"/>
      <x:c r="J118" s="48"/>
      <x:c r="K118" s="150"/>
      <x:c r="L118" s="150"/>
      <x:c r="M118" s="48"/>
      <x:c r="N118" s="48"/>
      <x:c r="O118" s="48"/>
      <x:c r="P118" s="48"/>
      <x:c r="Q118" s="48"/>
      <x:c r="R118" s="48"/>
      <x:c r="S118" s="48"/>
      <x:c r="T118" s="48"/>
      <x:c r="U118" s="48"/>
      <x:c r="V118" s="48"/>
    </x:row>
    <x:row r="119">
      <x:c r="A119" s="48" t="str">
        <x:f>IF(Adherents!A119="","",Adherents!A119)</x:f>
      </x:c>
      <x:c r="B119" s="48" t="str">
        <x:f>IF(A119="","",Adherents!B119&amp;" "&amp;Adherents!C119)</x:f>
      </x:c>
      <x:c r="C119" s="48" t="str">
        <x:f>IF(A119="","",Adherents!R119)</x:f>
      </x:c>
      <x:c r="D119" s="150" t="str">
        <x:f>IF(OR(A119="",Adherents!S119=""),"",Adherents!S119)</x:f>
      </x:c>
      <x:c r="E119" s="48" t="str">
        <x:v>Gestion des adhésions</x:v>
      </x:c>
      <x:c r="F119" s="48" t="str">
        <x:v>Consentement / intérêt légitime</x:v>
      </x:c>
      <x:c r="G119" s="48" t="str">
        <x:v>3 ans après la fin de l'adhésion</x:v>
      </x:c>
      <x:c r="H119" s="48"/>
      <x:c r="I119" s="48"/>
      <x:c r="J119" s="48"/>
      <x:c r="K119" s="150"/>
      <x:c r="L119" s="150"/>
      <x:c r="M119" s="48"/>
      <x:c r="N119" s="48"/>
      <x:c r="O119" s="48"/>
      <x:c r="P119" s="48"/>
      <x:c r="Q119" s="48"/>
      <x:c r="R119" s="48"/>
      <x:c r="S119" s="48"/>
      <x:c r="T119" s="48"/>
      <x:c r="U119" s="48"/>
      <x:c r="V119" s="48"/>
    </x:row>
    <x:row r="120">
      <x:c r="A120" s="48" t="str">
        <x:f>IF(Adherents!A120="","",Adherents!A120)</x:f>
      </x:c>
      <x:c r="B120" s="48" t="str">
        <x:f>IF(A120="","",Adherents!B120&amp;" "&amp;Adherents!C120)</x:f>
      </x:c>
      <x:c r="C120" s="48" t="str">
        <x:f>IF(A120="","",Adherents!R120)</x:f>
      </x:c>
      <x:c r="D120" s="150" t="str">
        <x:f>IF(OR(A120="",Adherents!S120=""),"",Adherents!S120)</x:f>
      </x:c>
      <x:c r="E120" s="48" t="str">
        <x:v>Gestion des adhésions</x:v>
      </x:c>
      <x:c r="F120" s="48" t="str">
        <x:v>Consentement / intérêt légitime</x:v>
      </x:c>
      <x:c r="G120" s="48" t="str">
        <x:v>3 ans après la fin de l'adhésion</x:v>
      </x:c>
      <x:c r="H120" s="48"/>
      <x:c r="I120" s="48"/>
      <x:c r="J120" s="48"/>
      <x:c r="K120" s="150"/>
      <x:c r="L120" s="150"/>
      <x:c r="M120" s="48"/>
      <x:c r="N120" s="48"/>
      <x:c r="O120" s="48"/>
      <x:c r="P120" s="48"/>
      <x:c r="Q120" s="48"/>
      <x:c r="R120" s="48"/>
      <x:c r="S120" s="48"/>
      <x:c r="T120" s="48"/>
      <x:c r="U120" s="48"/>
      <x:c r="V120" s="48"/>
    </x:row>
    <x:row r="121">
      <x:c r="A121" s="48" t="str">
        <x:f>IF(Adherents!A121="","",Adherents!A121)</x:f>
      </x:c>
      <x:c r="B121" s="48" t="str">
        <x:f>IF(A121="","",Adherents!B121&amp;" "&amp;Adherents!C121)</x:f>
      </x:c>
      <x:c r="C121" s="48" t="str">
        <x:f>IF(A121="","",Adherents!R121)</x:f>
      </x:c>
      <x:c r="D121" s="150" t="str">
        <x:f>IF(OR(A121="",Adherents!S121=""),"",Adherents!S121)</x:f>
      </x:c>
      <x:c r="E121" s="48" t="str">
        <x:v>Gestion des adhésions</x:v>
      </x:c>
      <x:c r="F121" s="48" t="str">
        <x:v>Consentement / intérêt légitime</x:v>
      </x:c>
      <x:c r="G121" s="48" t="str">
        <x:v>3 ans après la fin de l'adhésion</x:v>
      </x:c>
      <x:c r="H121" s="48"/>
      <x:c r="I121" s="48"/>
      <x:c r="J121" s="48"/>
      <x:c r="K121" s="150"/>
      <x:c r="L121" s="150"/>
      <x:c r="M121" s="48"/>
      <x:c r="N121" s="48"/>
      <x:c r="O121" s="48"/>
      <x:c r="P121" s="48"/>
      <x:c r="Q121" s="48"/>
      <x:c r="R121" s="48"/>
      <x:c r="S121" s="48"/>
      <x:c r="T121" s="48"/>
      <x:c r="U121" s="48"/>
      <x:c r="V121" s="48"/>
    </x:row>
    <x:row r="122">
      <x:c r="A122" s="48" t="str">
        <x:f>IF(Adherents!A122="","",Adherents!A122)</x:f>
      </x:c>
      <x:c r="B122" s="48" t="str">
        <x:f>IF(A122="","",Adherents!B122&amp;" "&amp;Adherents!C122)</x:f>
      </x:c>
      <x:c r="C122" s="48" t="str">
        <x:f>IF(A122="","",Adherents!R122)</x:f>
      </x:c>
      <x:c r="D122" s="150" t="str">
        <x:f>IF(OR(A122="",Adherents!S122=""),"",Adherents!S122)</x:f>
      </x:c>
      <x:c r="E122" s="48" t="str">
        <x:v>Gestion des adhésions</x:v>
      </x:c>
      <x:c r="F122" s="48" t="str">
        <x:v>Consentement / intérêt légitime</x:v>
      </x:c>
      <x:c r="G122" s="48" t="str">
        <x:v>3 ans après la fin de l'adhésion</x:v>
      </x:c>
      <x:c r="H122" s="48"/>
      <x:c r="I122" s="48"/>
      <x:c r="J122" s="48"/>
      <x:c r="K122" s="150"/>
      <x:c r="L122" s="150"/>
      <x:c r="M122" s="48"/>
      <x:c r="N122" s="48"/>
      <x:c r="O122" s="48"/>
      <x:c r="P122" s="48"/>
      <x:c r="Q122" s="48"/>
      <x:c r="R122" s="48"/>
      <x:c r="S122" s="48"/>
      <x:c r="T122" s="48"/>
      <x:c r="U122" s="48"/>
      <x:c r="V122" s="48"/>
    </x:row>
    <x:row r="123">
      <x:c r="A123" s="48" t="str">
        <x:f>IF(Adherents!A123="","",Adherents!A123)</x:f>
      </x:c>
      <x:c r="B123" s="48" t="str">
        <x:f>IF(A123="","",Adherents!B123&amp;" "&amp;Adherents!C123)</x:f>
      </x:c>
      <x:c r="C123" s="48" t="str">
        <x:f>IF(A123="","",Adherents!R123)</x:f>
      </x:c>
      <x:c r="D123" s="150" t="str">
        <x:f>IF(OR(A123="",Adherents!S123=""),"",Adherents!S123)</x:f>
      </x:c>
      <x:c r="E123" s="48" t="str">
        <x:v>Gestion des adhésions</x:v>
      </x:c>
      <x:c r="F123" s="48" t="str">
        <x:v>Consentement / intérêt légitime</x:v>
      </x:c>
      <x:c r="G123" s="48" t="str">
        <x:v>3 ans après la fin de l'adhésion</x:v>
      </x:c>
      <x:c r="H123" s="48"/>
      <x:c r="I123" s="48"/>
      <x:c r="J123" s="48"/>
      <x:c r="K123" s="150"/>
      <x:c r="L123" s="150"/>
      <x:c r="M123" s="48"/>
      <x:c r="N123" s="48"/>
      <x:c r="O123" s="48"/>
      <x:c r="P123" s="48"/>
      <x:c r="Q123" s="48"/>
      <x:c r="R123" s="48"/>
      <x:c r="S123" s="48"/>
      <x:c r="T123" s="48"/>
      <x:c r="U123" s="48"/>
      <x:c r="V123" s="48"/>
    </x:row>
    <x:row r="124">
      <x:c r="A124" s="48" t="str">
        <x:f>IF(Adherents!A124="","",Adherents!A124)</x:f>
      </x:c>
      <x:c r="B124" s="48" t="str">
        <x:f>IF(A124="","",Adherents!B124&amp;" "&amp;Adherents!C124)</x:f>
      </x:c>
      <x:c r="C124" s="48" t="str">
        <x:f>IF(A124="","",Adherents!R124)</x:f>
      </x:c>
      <x:c r="D124" s="150" t="str">
        <x:f>IF(OR(A124="",Adherents!S124=""),"",Adherents!S124)</x:f>
      </x:c>
      <x:c r="E124" s="48" t="str">
        <x:v>Gestion des adhésions</x:v>
      </x:c>
      <x:c r="F124" s="48" t="str">
        <x:v>Consentement / intérêt légitime</x:v>
      </x:c>
      <x:c r="G124" s="48" t="str">
        <x:v>3 ans après la fin de l'adhésion</x:v>
      </x:c>
      <x:c r="H124" s="48"/>
      <x:c r="I124" s="48"/>
      <x:c r="J124" s="48"/>
      <x:c r="K124" s="150"/>
      <x:c r="L124" s="150"/>
      <x:c r="M124" s="48"/>
      <x:c r="N124" s="48"/>
      <x:c r="O124" s="48"/>
      <x:c r="P124" s="48"/>
      <x:c r="Q124" s="48"/>
      <x:c r="R124" s="48"/>
      <x:c r="S124" s="48"/>
      <x:c r="T124" s="48"/>
      <x:c r="U124" s="48"/>
      <x:c r="V124" s="48"/>
    </x:row>
    <x:row r="125">
      <x:c r="A125" s="48" t="str">
        <x:f>IF(Adherents!A125="","",Adherents!A125)</x:f>
      </x:c>
      <x:c r="B125" s="48" t="str">
        <x:f>IF(A125="","",Adherents!B125&amp;" "&amp;Adherents!C125)</x:f>
      </x:c>
      <x:c r="C125" s="48" t="str">
        <x:f>IF(A125="","",Adherents!R125)</x:f>
      </x:c>
      <x:c r="D125" s="150" t="str">
        <x:f>IF(OR(A125="",Adherents!S125=""),"",Adherents!S125)</x:f>
      </x:c>
      <x:c r="E125" s="48" t="str">
        <x:v>Gestion des adhésions</x:v>
      </x:c>
      <x:c r="F125" s="48" t="str">
        <x:v>Consentement / intérêt légitime</x:v>
      </x:c>
      <x:c r="G125" s="48" t="str">
        <x:v>3 ans après la fin de l'adhésion</x:v>
      </x:c>
      <x:c r="H125" s="48"/>
      <x:c r="I125" s="48"/>
      <x:c r="J125" s="48"/>
      <x:c r="K125" s="150"/>
      <x:c r="L125" s="150"/>
      <x:c r="M125" s="48"/>
      <x:c r="N125" s="48"/>
      <x:c r="O125" s="48"/>
      <x:c r="P125" s="48"/>
      <x:c r="Q125" s="48"/>
      <x:c r="R125" s="48"/>
      <x:c r="S125" s="48"/>
      <x:c r="T125" s="48"/>
      <x:c r="U125" s="48"/>
      <x:c r="V125" s="48"/>
    </x:row>
    <x:row r="126">
      <x:c r="A126" s="48" t="str">
        <x:f>IF(Adherents!A126="","",Adherents!A126)</x:f>
      </x:c>
      <x:c r="B126" s="48" t="str">
        <x:f>IF(A126="","",Adherents!B126&amp;" "&amp;Adherents!C126)</x:f>
      </x:c>
      <x:c r="C126" s="48" t="str">
        <x:f>IF(A126="","",Adherents!R126)</x:f>
      </x:c>
      <x:c r="D126" s="150" t="str">
        <x:f>IF(OR(A126="",Adherents!S126=""),"",Adherents!S126)</x:f>
      </x:c>
      <x:c r="E126" s="48" t="str">
        <x:v>Gestion des adhésions</x:v>
      </x:c>
      <x:c r="F126" s="48" t="str">
        <x:v>Consentement / intérêt légitime</x:v>
      </x:c>
      <x:c r="G126" s="48" t="str">
        <x:v>3 ans après la fin de l'adhésion</x:v>
      </x:c>
      <x:c r="H126" s="48"/>
      <x:c r="I126" s="48"/>
      <x:c r="J126" s="48"/>
      <x:c r="K126" s="150"/>
      <x:c r="L126" s="150"/>
      <x:c r="M126" s="48"/>
      <x:c r="N126" s="48"/>
      <x:c r="O126" s="48"/>
      <x:c r="P126" s="48"/>
      <x:c r="Q126" s="48"/>
      <x:c r="R126" s="48"/>
      <x:c r="S126" s="48"/>
      <x:c r="T126" s="48"/>
      <x:c r="U126" s="48"/>
      <x:c r="V126" s="48"/>
    </x:row>
    <x:row r="127">
      <x:c r="A127" s="48" t="str">
        <x:f>IF(Adherents!A127="","",Adherents!A127)</x:f>
      </x:c>
      <x:c r="B127" s="48" t="str">
        <x:f>IF(A127="","",Adherents!B127&amp;" "&amp;Adherents!C127)</x:f>
      </x:c>
      <x:c r="C127" s="48" t="str">
        <x:f>IF(A127="","",Adherents!R127)</x:f>
      </x:c>
      <x:c r="D127" s="150" t="str">
        <x:f>IF(OR(A127="",Adherents!S127=""),"",Adherents!S127)</x:f>
      </x:c>
      <x:c r="E127" s="48" t="str">
        <x:v>Gestion des adhésions</x:v>
      </x:c>
      <x:c r="F127" s="48" t="str">
        <x:v>Consentement / intérêt légitime</x:v>
      </x:c>
      <x:c r="G127" s="48" t="str">
        <x:v>3 ans après la fin de l'adhésion</x:v>
      </x:c>
      <x:c r="H127" s="48"/>
      <x:c r="I127" s="48"/>
      <x:c r="J127" s="48"/>
      <x:c r="K127" s="150"/>
      <x:c r="L127" s="150"/>
      <x:c r="M127" s="48"/>
      <x:c r="N127" s="48"/>
      <x:c r="O127" s="48"/>
      <x:c r="P127" s="48"/>
      <x:c r="Q127" s="48"/>
      <x:c r="R127" s="48"/>
      <x:c r="S127" s="48"/>
      <x:c r="T127" s="48"/>
      <x:c r="U127" s="48"/>
      <x:c r="V127" s="48"/>
    </x:row>
    <x:row r="128">
      <x:c r="A128" s="48" t="str">
        <x:f>IF(Adherents!A128="","",Adherents!A128)</x:f>
      </x:c>
      <x:c r="B128" s="48" t="str">
        <x:f>IF(A128="","",Adherents!B128&amp;" "&amp;Adherents!C128)</x:f>
      </x:c>
      <x:c r="C128" s="48" t="str">
        <x:f>IF(A128="","",Adherents!R128)</x:f>
      </x:c>
      <x:c r="D128" s="150" t="str">
        <x:f>IF(OR(A128="",Adherents!S128=""),"",Adherents!S128)</x:f>
      </x:c>
      <x:c r="E128" s="48" t="str">
        <x:v>Gestion des adhésions</x:v>
      </x:c>
      <x:c r="F128" s="48" t="str">
        <x:v>Consentement / intérêt légitime</x:v>
      </x:c>
      <x:c r="G128" s="48" t="str">
        <x:v>3 ans après la fin de l'adhésion</x:v>
      </x:c>
      <x:c r="H128" s="48"/>
      <x:c r="I128" s="48"/>
      <x:c r="J128" s="48"/>
      <x:c r="K128" s="150"/>
      <x:c r="L128" s="150"/>
      <x:c r="M128" s="48"/>
      <x:c r="N128" s="48"/>
      <x:c r="O128" s="48"/>
      <x:c r="P128" s="48"/>
      <x:c r="Q128" s="48"/>
      <x:c r="R128" s="48"/>
      <x:c r="S128" s="48"/>
      <x:c r="T128" s="48"/>
      <x:c r="U128" s="48"/>
      <x:c r="V128" s="48"/>
    </x:row>
    <x:row r="129">
      <x:c r="A129" s="48" t="str">
        <x:f>IF(Adherents!A129="","",Adherents!A129)</x:f>
      </x:c>
      <x:c r="B129" s="48" t="str">
        <x:f>IF(A129="","",Adherents!B129&amp;" "&amp;Adherents!C129)</x:f>
      </x:c>
      <x:c r="C129" s="48" t="str">
        <x:f>IF(A129="","",Adherents!R129)</x:f>
      </x:c>
      <x:c r="D129" s="150" t="str">
        <x:f>IF(OR(A129="",Adherents!S129=""),"",Adherents!S129)</x:f>
      </x:c>
      <x:c r="E129" s="48" t="str">
        <x:v>Gestion des adhésions</x:v>
      </x:c>
      <x:c r="F129" s="48" t="str">
        <x:v>Consentement / intérêt légitime</x:v>
      </x:c>
      <x:c r="G129" s="48" t="str">
        <x:v>3 ans après la fin de l'adhésion</x:v>
      </x:c>
      <x:c r="H129" s="48"/>
      <x:c r="I129" s="48"/>
      <x:c r="J129" s="48"/>
      <x:c r="K129" s="150"/>
      <x:c r="L129" s="150"/>
      <x:c r="M129" s="48"/>
      <x:c r="N129" s="48"/>
      <x:c r="O129" s="48"/>
      <x:c r="P129" s="48"/>
      <x:c r="Q129" s="48"/>
      <x:c r="R129" s="48"/>
      <x:c r="S129" s="48"/>
      <x:c r="T129" s="48"/>
      <x:c r="U129" s="48"/>
      <x:c r="V129" s="48"/>
    </x:row>
    <x:row r="130">
      <x:c r="A130" s="48" t="str">
        <x:f>IF(Adherents!A130="","",Adherents!A130)</x:f>
      </x:c>
      <x:c r="B130" s="48" t="str">
        <x:f>IF(A130="","",Adherents!B130&amp;" "&amp;Adherents!C130)</x:f>
      </x:c>
      <x:c r="C130" s="48" t="str">
        <x:f>IF(A130="","",Adherents!R130)</x:f>
      </x:c>
      <x:c r="D130" s="150" t="str">
        <x:f>IF(OR(A130="",Adherents!S130=""),"",Adherents!S130)</x:f>
      </x:c>
      <x:c r="E130" s="48" t="str">
        <x:v>Gestion des adhésions</x:v>
      </x:c>
      <x:c r="F130" s="48" t="str">
        <x:v>Consentement / intérêt légitime</x:v>
      </x:c>
      <x:c r="G130" s="48" t="str">
        <x:v>3 ans après la fin de l'adhésion</x:v>
      </x:c>
      <x:c r="H130" s="48"/>
      <x:c r="I130" s="48"/>
      <x:c r="J130" s="48"/>
      <x:c r="K130" s="150"/>
      <x:c r="L130" s="150"/>
      <x:c r="M130" s="48"/>
      <x:c r="N130" s="48"/>
      <x:c r="O130" s="48"/>
      <x:c r="P130" s="48"/>
      <x:c r="Q130" s="48"/>
      <x:c r="R130" s="48"/>
      <x:c r="S130" s="48"/>
      <x:c r="T130" s="48"/>
      <x:c r="U130" s="48"/>
      <x:c r="V130" s="48"/>
    </x:row>
    <x:row r="131">
      <x:c r="A131" s="48" t="str">
        <x:f>IF(Adherents!A131="","",Adherents!A131)</x:f>
      </x:c>
      <x:c r="B131" s="48" t="str">
        <x:f>IF(A131="","",Adherents!B131&amp;" "&amp;Adherents!C131)</x:f>
      </x:c>
      <x:c r="C131" s="48" t="str">
        <x:f>IF(A131="","",Adherents!R131)</x:f>
      </x:c>
      <x:c r="D131" s="150" t="str">
        <x:f>IF(OR(A131="",Adherents!S131=""),"",Adherents!S131)</x:f>
      </x:c>
      <x:c r="E131" s="48" t="str">
        <x:v>Gestion des adhésions</x:v>
      </x:c>
      <x:c r="F131" s="48" t="str">
        <x:v>Consentement / intérêt légitime</x:v>
      </x:c>
      <x:c r="G131" s="48" t="str">
        <x:v>3 ans après la fin de l'adhésion</x:v>
      </x:c>
      <x:c r="H131" s="48"/>
      <x:c r="I131" s="48"/>
      <x:c r="J131" s="48"/>
      <x:c r="K131" s="150"/>
      <x:c r="L131" s="150"/>
      <x:c r="M131" s="48"/>
      <x:c r="N131" s="48"/>
      <x:c r="O131" s="48"/>
      <x:c r="P131" s="48"/>
      <x:c r="Q131" s="48"/>
      <x:c r="R131" s="48"/>
      <x:c r="S131" s="48"/>
      <x:c r="T131" s="48"/>
      <x:c r="U131" s="48"/>
      <x:c r="V131" s="48"/>
    </x:row>
    <x:row r="132">
      <x:c r="A132" s="48" t="str">
        <x:f>IF(Adherents!A132="","",Adherents!A132)</x:f>
      </x:c>
      <x:c r="B132" s="48" t="str">
        <x:f>IF(A132="","",Adherents!B132&amp;" "&amp;Adherents!C132)</x:f>
      </x:c>
      <x:c r="C132" s="48" t="str">
        <x:f>IF(A132="","",Adherents!R132)</x:f>
      </x:c>
      <x:c r="D132" s="150" t="str">
        <x:f>IF(OR(A132="",Adherents!S132=""),"",Adherents!S132)</x:f>
      </x:c>
      <x:c r="E132" s="48" t="str">
        <x:v>Gestion des adhésions</x:v>
      </x:c>
      <x:c r="F132" s="48" t="str">
        <x:v>Consentement / intérêt légitime</x:v>
      </x:c>
      <x:c r="G132" s="48" t="str">
        <x:v>3 ans après la fin de l'adhésion</x:v>
      </x:c>
      <x:c r="H132" s="48"/>
      <x:c r="I132" s="48"/>
      <x:c r="J132" s="48"/>
      <x:c r="K132" s="150"/>
      <x:c r="L132" s="150"/>
      <x:c r="M132" s="48"/>
      <x:c r="N132" s="48"/>
      <x:c r="O132" s="48"/>
      <x:c r="P132" s="48"/>
      <x:c r="Q132" s="48"/>
      <x:c r="R132" s="48"/>
      <x:c r="S132" s="48"/>
      <x:c r="T132" s="48"/>
      <x:c r="U132" s="48"/>
      <x:c r="V132" s="48"/>
    </x:row>
    <x:row r="133">
      <x:c r="A133" s="48" t="str">
        <x:f>IF(Adherents!A133="","",Adherents!A133)</x:f>
      </x:c>
      <x:c r="B133" s="48" t="str">
        <x:f>IF(A133="","",Adherents!B133&amp;" "&amp;Adherents!C133)</x:f>
      </x:c>
      <x:c r="C133" s="48" t="str">
        <x:f>IF(A133="","",Adherents!R133)</x:f>
      </x:c>
      <x:c r="D133" s="150" t="str">
        <x:f>IF(OR(A133="",Adherents!S133=""),"",Adherents!S133)</x:f>
      </x:c>
      <x:c r="E133" s="48" t="str">
        <x:v>Gestion des adhésions</x:v>
      </x:c>
      <x:c r="F133" s="48" t="str">
        <x:v>Consentement / intérêt légitime</x:v>
      </x:c>
      <x:c r="G133" s="48" t="str">
        <x:v>3 ans après la fin de l'adhésion</x:v>
      </x:c>
      <x:c r="H133" s="48"/>
      <x:c r="I133" s="48"/>
      <x:c r="J133" s="48"/>
      <x:c r="K133" s="150"/>
      <x:c r="L133" s="150"/>
      <x:c r="M133" s="48"/>
      <x:c r="N133" s="48"/>
      <x:c r="O133" s="48"/>
      <x:c r="P133" s="48"/>
      <x:c r="Q133" s="48"/>
      <x:c r="R133" s="48"/>
      <x:c r="S133" s="48"/>
      <x:c r="T133" s="48"/>
      <x:c r="U133" s="48"/>
      <x:c r="V133" s="48"/>
    </x:row>
    <x:row r="134">
      <x:c r="A134" s="48" t="str">
        <x:f>IF(Adherents!A134="","",Adherents!A134)</x:f>
      </x:c>
      <x:c r="B134" s="48" t="str">
        <x:f>IF(A134="","",Adherents!B134&amp;" "&amp;Adherents!C134)</x:f>
      </x:c>
      <x:c r="C134" s="48" t="str">
        <x:f>IF(A134="","",Adherents!R134)</x:f>
      </x:c>
      <x:c r="D134" s="150" t="str">
        <x:f>IF(OR(A134="",Adherents!S134=""),"",Adherents!S134)</x:f>
      </x:c>
      <x:c r="E134" s="48" t="str">
        <x:v>Gestion des adhésions</x:v>
      </x:c>
      <x:c r="F134" s="48" t="str">
        <x:v>Consentement / intérêt légitime</x:v>
      </x:c>
      <x:c r="G134" s="48" t="str">
        <x:v>3 ans après la fin de l'adhésion</x:v>
      </x:c>
      <x:c r="H134" s="48"/>
      <x:c r="I134" s="48"/>
      <x:c r="J134" s="48"/>
      <x:c r="K134" s="150"/>
      <x:c r="L134" s="150"/>
      <x:c r="M134" s="48"/>
      <x:c r="N134" s="48"/>
      <x:c r="O134" s="48"/>
      <x:c r="P134" s="48"/>
      <x:c r="Q134" s="48"/>
      <x:c r="R134" s="48"/>
      <x:c r="S134" s="48"/>
      <x:c r="T134" s="48"/>
      <x:c r="U134" s="48"/>
      <x:c r="V134" s="48"/>
    </x:row>
    <x:row r="135">
      <x:c r="A135" s="48" t="str">
        <x:f>IF(Adherents!A135="","",Adherents!A135)</x:f>
      </x:c>
      <x:c r="B135" s="48" t="str">
        <x:f>IF(A135="","",Adherents!B135&amp;" "&amp;Adherents!C135)</x:f>
      </x:c>
      <x:c r="C135" s="48" t="str">
        <x:f>IF(A135="","",Adherents!R135)</x:f>
      </x:c>
      <x:c r="D135" s="150" t="str">
        <x:f>IF(OR(A135="",Adherents!S135=""),"",Adherents!S135)</x:f>
      </x:c>
      <x:c r="E135" s="48" t="str">
        <x:v>Gestion des adhésions</x:v>
      </x:c>
      <x:c r="F135" s="48" t="str">
        <x:v>Consentement / intérêt légitime</x:v>
      </x:c>
      <x:c r="G135" s="48" t="str">
        <x:v>3 ans après la fin de l'adhésion</x:v>
      </x:c>
      <x:c r="H135" s="48"/>
      <x:c r="I135" s="48"/>
      <x:c r="J135" s="48"/>
      <x:c r="K135" s="150"/>
      <x:c r="L135" s="150"/>
      <x:c r="M135" s="48"/>
      <x:c r="N135" s="48"/>
      <x:c r="O135" s="48"/>
      <x:c r="P135" s="48"/>
      <x:c r="Q135" s="48"/>
      <x:c r="R135" s="48"/>
      <x:c r="S135" s="48"/>
      <x:c r="T135" s="48"/>
      <x:c r="U135" s="48"/>
      <x:c r="V135" s="48"/>
    </x:row>
    <x:row r="136">
      <x:c r="A136" s="48" t="str">
        <x:f>IF(Adherents!A136="","",Adherents!A136)</x:f>
      </x:c>
      <x:c r="B136" s="48" t="str">
        <x:f>IF(A136="","",Adherents!B136&amp;" "&amp;Adherents!C136)</x:f>
      </x:c>
      <x:c r="C136" s="48" t="str">
        <x:f>IF(A136="","",Adherents!R136)</x:f>
      </x:c>
      <x:c r="D136" s="150" t="str">
        <x:f>IF(OR(A136="",Adherents!S136=""),"",Adherents!S136)</x:f>
      </x:c>
      <x:c r="E136" s="48" t="str">
        <x:v>Gestion des adhésions</x:v>
      </x:c>
      <x:c r="F136" s="48" t="str">
        <x:v>Consentement / intérêt légitime</x:v>
      </x:c>
      <x:c r="G136" s="48" t="str">
        <x:v>3 ans après la fin de l'adhésion</x:v>
      </x:c>
      <x:c r="H136" s="48"/>
      <x:c r="I136" s="48"/>
      <x:c r="J136" s="48"/>
      <x:c r="K136" s="150"/>
      <x:c r="L136" s="150"/>
      <x:c r="M136" s="48"/>
      <x:c r="N136" s="48"/>
      <x:c r="O136" s="48"/>
      <x:c r="P136" s="48"/>
      <x:c r="Q136" s="48"/>
      <x:c r="R136" s="48"/>
      <x:c r="S136" s="48"/>
      <x:c r="T136" s="48"/>
      <x:c r="U136" s="48"/>
      <x:c r="V136" s="48"/>
    </x:row>
    <x:row r="137">
      <x:c r="A137" s="48" t="str">
        <x:f>IF(Adherents!A137="","",Adherents!A137)</x:f>
      </x:c>
      <x:c r="B137" s="48" t="str">
        <x:f>IF(A137="","",Adherents!B137&amp;" "&amp;Adherents!C137)</x:f>
      </x:c>
      <x:c r="C137" s="48" t="str">
        <x:f>IF(A137="","",Adherents!R137)</x:f>
      </x:c>
      <x:c r="D137" s="150" t="str">
        <x:f>IF(OR(A137="",Adherents!S137=""),"",Adherents!S137)</x:f>
      </x:c>
      <x:c r="E137" s="48" t="str">
        <x:v>Gestion des adhésions</x:v>
      </x:c>
      <x:c r="F137" s="48" t="str">
        <x:v>Consentement / intérêt légitime</x:v>
      </x:c>
      <x:c r="G137" s="48" t="str">
        <x:v>3 ans après la fin de l'adhésion</x:v>
      </x:c>
      <x:c r="H137" s="48"/>
      <x:c r="I137" s="48"/>
      <x:c r="J137" s="48"/>
      <x:c r="K137" s="150"/>
      <x:c r="L137" s="150"/>
      <x:c r="M137" s="48"/>
      <x:c r="N137" s="48"/>
      <x:c r="O137" s="48"/>
      <x:c r="P137" s="48"/>
      <x:c r="Q137" s="48"/>
      <x:c r="R137" s="48"/>
      <x:c r="S137" s="48"/>
      <x:c r="T137" s="48"/>
      <x:c r="U137" s="48"/>
      <x:c r="V137" s="48"/>
    </x:row>
    <x:row r="138">
      <x:c r="A138" s="48" t="str">
        <x:f>IF(Adherents!A138="","",Adherents!A138)</x:f>
      </x:c>
      <x:c r="B138" s="48" t="str">
        <x:f>IF(A138="","",Adherents!B138&amp;" "&amp;Adherents!C138)</x:f>
      </x:c>
      <x:c r="C138" s="48" t="str">
        <x:f>IF(A138="","",Adherents!R138)</x:f>
      </x:c>
      <x:c r="D138" s="150" t="str">
        <x:f>IF(OR(A138="",Adherents!S138=""),"",Adherents!S138)</x:f>
      </x:c>
      <x:c r="E138" s="48" t="str">
        <x:v>Gestion des adhésions</x:v>
      </x:c>
      <x:c r="F138" s="48" t="str">
        <x:v>Consentement / intérêt légitime</x:v>
      </x:c>
      <x:c r="G138" s="48" t="str">
        <x:v>3 ans après la fin de l'adhésion</x:v>
      </x:c>
      <x:c r="H138" s="48"/>
      <x:c r="I138" s="48"/>
      <x:c r="J138" s="48"/>
      <x:c r="K138" s="150"/>
      <x:c r="L138" s="150"/>
      <x:c r="M138" s="48"/>
      <x:c r="N138" s="48"/>
      <x:c r="O138" s="48"/>
      <x:c r="P138" s="48"/>
      <x:c r="Q138" s="48"/>
      <x:c r="R138" s="48"/>
      <x:c r="S138" s="48"/>
      <x:c r="T138" s="48"/>
      <x:c r="U138" s="48"/>
      <x:c r="V138" s="48"/>
    </x:row>
    <x:row r="139">
      <x:c r="A139" s="48" t="str">
        <x:f>IF(Adherents!A139="","",Adherents!A139)</x:f>
      </x:c>
      <x:c r="B139" s="48" t="str">
        <x:f>IF(A139="","",Adherents!B139&amp;" "&amp;Adherents!C139)</x:f>
      </x:c>
      <x:c r="C139" s="48" t="str">
        <x:f>IF(A139="","",Adherents!R139)</x:f>
      </x:c>
      <x:c r="D139" s="150" t="str">
        <x:f>IF(OR(A139="",Adherents!S139=""),"",Adherents!S139)</x:f>
      </x:c>
      <x:c r="E139" s="48" t="str">
        <x:v>Gestion des adhésions</x:v>
      </x:c>
      <x:c r="F139" s="48" t="str">
        <x:v>Consentement / intérêt légitime</x:v>
      </x:c>
      <x:c r="G139" s="48" t="str">
        <x:v>3 ans après la fin de l'adhésion</x:v>
      </x:c>
      <x:c r="H139" s="48"/>
      <x:c r="I139" s="48"/>
      <x:c r="J139" s="48"/>
      <x:c r="K139" s="150"/>
      <x:c r="L139" s="150"/>
      <x:c r="M139" s="48"/>
      <x:c r="N139" s="48"/>
      <x:c r="O139" s="48"/>
      <x:c r="P139" s="48"/>
      <x:c r="Q139" s="48"/>
      <x:c r="R139" s="48"/>
      <x:c r="S139" s="48"/>
      <x:c r="T139" s="48"/>
      <x:c r="U139" s="48"/>
      <x:c r="V139" s="48"/>
    </x:row>
    <x:row r="140">
      <x:c r="A140" s="48" t="str">
        <x:f>IF(Adherents!A140="","",Adherents!A140)</x:f>
      </x:c>
      <x:c r="B140" s="48" t="str">
        <x:f>IF(A140="","",Adherents!B140&amp;" "&amp;Adherents!C140)</x:f>
      </x:c>
      <x:c r="C140" s="48" t="str">
        <x:f>IF(A140="","",Adherents!R140)</x:f>
      </x:c>
      <x:c r="D140" s="150" t="str">
        <x:f>IF(OR(A140="",Adherents!S140=""),"",Adherents!S140)</x:f>
      </x:c>
      <x:c r="E140" s="48" t="str">
        <x:v>Gestion des adhésions</x:v>
      </x:c>
      <x:c r="F140" s="48" t="str">
        <x:v>Consentement / intérêt légitime</x:v>
      </x:c>
      <x:c r="G140" s="48" t="str">
        <x:v>3 ans après la fin de l'adhésion</x:v>
      </x:c>
      <x:c r="H140" s="48"/>
      <x:c r="I140" s="48"/>
      <x:c r="J140" s="48"/>
      <x:c r="K140" s="150"/>
      <x:c r="L140" s="150"/>
      <x:c r="M140" s="48"/>
      <x:c r="N140" s="48"/>
      <x:c r="O140" s="48"/>
      <x:c r="P140" s="48"/>
      <x:c r="Q140" s="48"/>
      <x:c r="R140" s="48"/>
      <x:c r="S140" s="48"/>
      <x:c r="T140" s="48"/>
      <x:c r="U140" s="48"/>
      <x:c r="V140" s="48"/>
    </x:row>
    <x:row r="141">
      <x:c r="A141" s="48" t="str">
        <x:f>IF(Adherents!A141="","",Adherents!A141)</x:f>
      </x:c>
      <x:c r="B141" s="48" t="str">
        <x:f>IF(A141="","",Adherents!B141&amp;" "&amp;Adherents!C141)</x:f>
      </x:c>
      <x:c r="C141" s="48" t="str">
        <x:f>IF(A141="","",Adherents!R141)</x:f>
      </x:c>
      <x:c r="D141" s="150" t="str">
        <x:f>IF(OR(A141="",Adherents!S141=""),"",Adherents!S141)</x:f>
      </x:c>
      <x:c r="E141" s="48" t="str">
        <x:v>Gestion des adhésions</x:v>
      </x:c>
      <x:c r="F141" s="48" t="str">
        <x:v>Consentement / intérêt légitime</x:v>
      </x:c>
      <x:c r="G141" s="48" t="str">
        <x:v>3 ans après la fin de l'adhésion</x:v>
      </x:c>
      <x:c r="H141" s="48"/>
      <x:c r="I141" s="48"/>
      <x:c r="J141" s="48"/>
      <x:c r="K141" s="150"/>
      <x:c r="L141" s="150"/>
      <x:c r="M141" s="48"/>
      <x:c r="N141" s="48"/>
      <x:c r="O141" s="48"/>
      <x:c r="P141" s="48"/>
      <x:c r="Q141" s="48"/>
      <x:c r="R141" s="48"/>
      <x:c r="S141" s="48"/>
      <x:c r="T141" s="48"/>
      <x:c r="U141" s="48"/>
      <x:c r="V141" s="48"/>
    </x:row>
    <x:row r="142">
      <x:c r="A142" s="48" t="str">
        <x:f>IF(Adherents!A142="","",Adherents!A142)</x:f>
      </x:c>
      <x:c r="B142" s="48" t="str">
        <x:f>IF(A142="","",Adherents!B142&amp;" "&amp;Adherents!C142)</x:f>
      </x:c>
      <x:c r="C142" s="48" t="str">
        <x:f>IF(A142="","",Adherents!R142)</x:f>
      </x:c>
      <x:c r="D142" s="150" t="str">
        <x:f>IF(OR(A142="",Adherents!S142=""),"",Adherents!S142)</x:f>
      </x:c>
      <x:c r="E142" s="48" t="str">
        <x:v>Gestion des adhésions</x:v>
      </x:c>
      <x:c r="F142" s="48" t="str">
        <x:v>Consentement / intérêt légitime</x:v>
      </x:c>
      <x:c r="G142" s="48" t="str">
        <x:v>3 ans après la fin de l'adhésion</x:v>
      </x:c>
      <x:c r="H142" s="48"/>
      <x:c r="I142" s="48"/>
      <x:c r="J142" s="48"/>
      <x:c r="K142" s="150"/>
      <x:c r="L142" s="150"/>
      <x:c r="M142" s="48"/>
      <x:c r="N142" s="48"/>
      <x:c r="O142" s="48"/>
      <x:c r="P142" s="48"/>
      <x:c r="Q142" s="48"/>
      <x:c r="R142" s="48"/>
      <x:c r="S142" s="48"/>
      <x:c r="T142" s="48"/>
      <x:c r="U142" s="48"/>
      <x:c r="V142" s="48"/>
    </x:row>
    <x:row r="143">
      <x:c r="A143" s="48" t="str">
        <x:f>IF(Adherents!A143="","",Adherents!A143)</x:f>
      </x:c>
      <x:c r="B143" s="48" t="str">
        <x:f>IF(A143="","",Adherents!B143&amp;" "&amp;Adherents!C143)</x:f>
      </x:c>
      <x:c r="C143" s="48" t="str">
        <x:f>IF(A143="","",Adherents!R143)</x:f>
      </x:c>
      <x:c r="D143" s="150" t="str">
        <x:f>IF(OR(A143="",Adherents!S143=""),"",Adherents!S143)</x:f>
      </x:c>
      <x:c r="E143" s="48" t="str">
        <x:v>Gestion des adhésions</x:v>
      </x:c>
      <x:c r="F143" s="48" t="str">
        <x:v>Consentement / intérêt légitime</x:v>
      </x:c>
      <x:c r="G143" s="48" t="str">
        <x:v>3 ans après la fin de l'adhésion</x:v>
      </x:c>
      <x:c r="H143" s="48"/>
      <x:c r="I143" s="48"/>
      <x:c r="J143" s="48"/>
      <x:c r="K143" s="150"/>
      <x:c r="L143" s="150"/>
      <x:c r="M143" s="48"/>
      <x:c r="N143" s="48"/>
      <x:c r="O143" s="48"/>
      <x:c r="P143" s="48"/>
      <x:c r="Q143" s="48"/>
      <x:c r="R143" s="48"/>
      <x:c r="S143" s="48"/>
      <x:c r="T143" s="48"/>
      <x:c r="U143" s="48"/>
      <x:c r="V143" s="48"/>
    </x:row>
    <x:row r="144">
      <x:c r="A144" s="48" t="str">
        <x:f>IF(Adherents!A144="","",Adherents!A144)</x:f>
      </x:c>
      <x:c r="B144" s="48" t="str">
        <x:f>IF(A144="","",Adherents!B144&amp;" "&amp;Adherents!C144)</x:f>
      </x:c>
      <x:c r="C144" s="48" t="str">
        <x:f>IF(A144="","",Adherents!R144)</x:f>
      </x:c>
      <x:c r="D144" s="150" t="str">
        <x:f>IF(OR(A144="",Adherents!S144=""),"",Adherents!S144)</x:f>
      </x:c>
      <x:c r="E144" s="48" t="str">
        <x:v>Gestion des adhésions</x:v>
      </x:c>
      <x:c r="F144" s="48" t="str">
        <x:v>Consentement / intérêt légitime</x:v>
      </x:c>
      <x:c r="G144" s="48" t="str">
        <x:v>3 ans après la fin de l'adhésion</x:v>
      </x:c>
      <x:c r="H144" s="48"/>
      <x:c r="I144" s="48"/>
      <x:c r="J144" s="48"/>
      <x:c r="K144" s="150"/>
      <x:c r="L144" s="150"/>
      <x:c r="M144" s="48"/>
      <x:c r="N144" s="48"/>
      <x:c r="O144" s="48"/>
      <x:c r="P144" s="48"/>
      <x:c r="Q144" s="48"/>
      <x:c r="R144" s="48"/>
      <x:c r="S144" s="48"/>
      <x:c r="T144" s="48"/>
      <x:c r="U144" s="48"/>
      <x:c r="V144" s="48"/>
    </x:row>
    <x:row r="145">
      <x:c r="A145" s="48" t="str">
        <x:f>IF(Adherents!A145="","",Adherents!A145)</x:f>
      </x:c>
      <x:c r="B145" s="48" t="str">
        <x:f>IF(A145="","",Adherents!B145&amp;" "&amp;Adherents!C145)</x:f>
      </x:c>
      <x:c r="C145" s="48" t="str">
        <x:f>IF(A145="","",Adherents!R145)</x:f>
      </x:c>
      <x:c r="D145" s="150" t="str">
        <x:f>IF(OR(A145="",Adherents!S145=""),"",Adherents!S145)</x:f>
      </x:c>
      <x:c r="E145" s="48" t="str">
        <x:v>Gestion des adhésions</x:v>
      </x:c>
      <x:c r="F145" s="48" t="str">
        <x:v>Consentement / intérêt légitime</x:v>
      </x:c>
      <x:c r="G145" s="48" t="str">
        <x:v>3 ans après la fin de l'adhésion</x:v>
      </x:c>
      <x:c r="H145" s="48"/>
      <x:c r="I145" s="48"/>
      <x:c r="J145" s="48"/>
      <x:c r="K145" s="150"/>
      <x:c r="L145" s="150"/>
      <x:c r="M145" s="48"/>
      <x:c r="N145" s="48"/>
      <x:c r="O145" s="48"/>
      <x:c r="P145" s="48"/>
      <x:c r="Q145" s="48"/>
      <x:c r="R145" s="48"/>
      <x:c r="S145" s="48"/>
      <x:c r="T145" s="48"/>
      <x:c r="U145" s="48"/>
      <x:c r="V145" s="48"/>
    </x:row>
    <x:row r="146">
      <x:c r="A146" s="48" t="str">
        <x:f>IF(Adherents!A146="","",Adherents!A146)</x:f>
      </x:c>
      <x:c r="B146" s="48" t="str">
        <x:f>IF(A146="","",Adherents!B146&amp;" "&amp;Adherents!C146)</x:f>
      </x:c>
      <x:c r="C146" s="48" t="str">
        <x:f>IF(A146="","",Adherents!R146)</x:f>
      </x:c>
      <x:c r="D146" s="150" t="str">
        <x:f>IF(OR(A146="",Adherents!S146=""),"",Adherents!S146)</x:f>
      </x:c>
      <x:c r="E146" s="48" t="str">
        <x:v>Gestion des adhésions</x:v>
      </x:c>
      <x:c r="F146" s="48" t="str">
        <x:v>Consentement / intérêt légitime</x:v>
      </x:c>
      <x:c r="G146" s="48" t="str">
        <x:v>3 ans après la fin de l'adhésion</x:v>
      </x:c>
      <x:c r="H146" s="48"/>
      <x:c r="I146" s="48"/>
      <x:c r="J146" s="48"/>
      <x:c r="K146" s="150"/>
      <x:c r="L146" s="150"/>
      <x:c r="M146" s="48"/>
      <x:c r="N146" s="48"/>
      <x:c r="O146" s="48"/>
      <x:c r="P146" s="48"/>
      <x:c r="Q146" s="48"/>
      <x:c r="R146" s="48"/>
      <x:c r="S146" s="48"/>
      <x:c r="T146" s="48"/>
      <x:c r="U146" s="48"/>
      <x:c r="V146" s="48"/>
    </x:row>
    <x:row r="147">
      <x:c r="A147" s="48" t="str">
        <x:f>IF(Adherents!A147="","",Adherents!A147)</x:f>
      </x:c>
      <x:c r="B147" s="48" t="str">
        <x:f>IF(A147="","",Adherents!B147&amp;" "&amp;Adherents!C147)</x:f>
      </x:c>
      <x:c r="C147" s="48" t="str">
        <x:f>IF(A147="","",Adherents!R147)</x:f>
      </x:c>
      <x:c r="D147" s="150" t="str">
        <x:f>IF(OR(A147="",Adherents!S147=""),"",Adherents!S147)</x:f>
      </x:c>
      <x:c r="E147" s="48" t="str">
        <x:v>Gestion des adhésions</x:v>
      </x:c>
      <x:c r="F147" s="48" t="str">
        <x:v>Consentement / intérêt légitime</x:v>
      </x:c>
      <x:c r="G147" s="48" t="str">
        <x:v>3 ans après la fin de l'adhésion</x:v>
      </x:c>
      <x:c r="H147" s="48"/>
      <x:c r="I147" s="48"/>
      <x:c r="J147" s="48"/>
      <x:c r="K147" s="150"/>
      <x:c r="L147" s="150"/>
      <x:c r="M147" s="48"/>
      <x:c r="N147" s="48"/>
      <x:c r="O147" s="48"/>
      <x:c r="P147" s="48"/>
      <x:c r="Q147" s="48"/>
      <x:c r="R147" s="48"/>
      <x:c r="S147" s="48"/>
      <x:c r="T147" s="48"/>
      <x:c r="U147" s="48"/>
      <x:c r="V147" s="48"/>
    </x:row>
    <x:row r="148">
      <x:c r="A148" s="48" t="str">
        <x:f>IF(Adherents!A148="","",Adherents!A148)</x:f>
      </x:c>
      <x:c r="B148" s="48" t="str">
        <x:f>IF(A148="","",Adherents!B148&amp;" "&amp;Adherents!C148)</x:f>
      </x:c>
      <x:c r="C148" s="48" t="str">
        <x:f>IF(A148="","",Adherents!R148)</x:f>
      </x:c>
      <x:c r="D148" s="150" t="str">
        <x:f>IF(OR(A148="",Adherents!S148=""),"",Adherents!S148)</x:f>
      </x:c>
      <x:c r="E148" s="48" t="str">
        <x:v>Gestion des adhésions</x:v>
      </x:c>
      <x:c r="F148" s="48" t="str">
        <x:v>Consentement / intérêt légitime</x:v>
      </x:c>
      <x:c r="G148" s="48" t="str">
        <x:v>3 ans après la fin de l'adhésion</x:v>
      </x:c>
      <x:c r="H148" s="48"/>
      <x:c r="I148" s="48"/>
      <x:c r="J148" s="48"/>
      <x:c r="K148" s="150"/>
      <x:c r="L148" s="150"/>
      <x:c r="M148" s="48"/>
      <x:c r="N148" s="48"/>
      <x:c r="O148" s="48"/>
      <x:c r="P148" s="48"/>
      <x:c r="Q148" s="48"/>
      <x:c r="R148" s="48"/>
      <x:c r="S148" s="48"/>
      <x:c r="T148" s="48"/>
      <x:c r="U148" s="48"/>
      <x:c r="V148" s="48"/>
    </x:row>
    <x:row r="149">
      <x:c r="A149" s="48" t="str">
        <x:f>IF(Adherents!A149="","",Adherents!A149)</x:f>
      </x:c>
      <x:c r="B149" s="48" t="str">
        <x:f>IF(A149="","",Adherents!B149&amp;" "&amp;Adherents!C149)</x:f>
      </x:c>
      <x:c r="C149" s="48" t="str">
        <x:f>IF(A149="","",Adherents!R149)</x:f>
      </x:c>
      <x:c r="D149" s="150" t="str">
        <x:f>IF(OR(A149="",Adherents!S149=""),"",Adherents!S149)</x:f>
      </x:c>
      <x:c r="E149" s="48" t="str">
        <x:v>Gestion des adhésions</x:v>
      </x:c>
      <x:c r="F149" s="48" t="str">
        <x:v>Consentement / intérêt légitime</x:v>
      </x:c>
      <x:c r="G149" s="48" t="str">
        <x:v>3 ans après la fin de l'adhésion</x:v>
      </x:c>
      <x:c r="H149" s="48"/>
      <x:c r="I149" s="48"/>
      <x:c r="J149" s="48"/>
      <x:c r="K149" s="150"/>
      <x:c r="L149" s="150"/>
      <x:c r="M149" s="48"/>
      <x:c r="N149" s="48"/>
      <x:c r="O149" s="48"/>
      <x:c r="P149" s="48"/>
      <x:c r="Q149" s="48"/>
      <x:c r="R149" s="48"/>
      <x:c r="S149" s="48"/>
      <x:c r="T149" s="48"/>
      <x:c r="U149" s="48"/>
      <x:c r="V149" s="48"/>
    </x:row>
    <x:row r="150">
      <x:c r="A150" s="48" t="str">
        <x:f>IF(Adherents!A150="","",Adherents!A150)</x:f>
      </x:c>
      <x:c r="B150" s="48" t="str">
        <x:f>IF(A150="","",Adherents!B150&amp;" "&amp;Adherents!C150)</x:f>
      </x:c>
      <x:c r="C150" s="48" t="str">
        <x:f>IF(A150="","",Adherents!R150)</x:f>
      </x:c>
      <x:c r="D150" s="150" t="str">
        <x:f>IF(OR(A150="",Adherents!S150=""),"",Adherents!S150)</x:f>
      </x:c>
      <x:c r="E150" s="48" t="str">
        <x:v>Gestion des adhésions</x:v>
      </x:c>
      <x:c r="F150" s="48" t="str">
        <x:v>Consentement / intérêt légitime</x:v>
      </x:c>
      <x:c r="G150" s="48" t="str">
        <x:v>3 ans après la fin de l'adhésion</x:v>
      </x:c>
      <x:c r="H150" s="48"/>
      <x:c r="I150" s="48"/>
      <x:c r="J150" s="48"/>
      <x:c r="K150" s="150"/>
      <x:c r="L150" s="150"/>
      <x:c r="M150" s="48"/>
      <x:c r="N150" s="48"/>
      <x:c r="O150" s="48"/>
      <x:c r="P150" s="48"/>
      <x:c r="Q150" s="48"/>
      <x:c r="R150" s="48"/>
      <x:c r="S150" s="48"/>
      <x:c r="T150" s="48"/>
      <x:c r="U150" s="48"/>
      <x:c r="V150" s="48"/>
    </x:row>
    <x:row r="151">
      <x:c r="A151" s="48" t="str">
        <x:f>IF(Adherents!A151="","",Adherents!A151)</x:f>
      </x:c>
      <x:c r="B151" s="48" t="str">
        <x:f>IF(A151="","",Adherents!B151&amp;" "&amp;Adherents!C151)</x:f>
      </x:c>
      <x:c r="C151" s="48" t="str">
        <x:f>IF(A151="","",Adherents!R151)</x:f>
      </x:c>
      <x:c r="D151" s="150" t="str">
        <x:f>IF(OR(A151="",Adherents!S151=""),"",Adherents!S151)</x:f>
      </x:c>
      <x:c r="E151" s="48" t="str">
        <x:v>Gestion des adhésions</x:v>
      </x:c>
      <x:c r="F151" s="48" t="str">
        <x:v>Consentement / intérêt légitime</x:v>
      </x:c>
      <x:c r="G151" s="48" t="str">
        <x:v>3 ans après la fin de l'adhésion</x:v>
      </x:c>
      <x:c r="H151" s="48"/>
      <x:c r="I151" s="48"/>
      <x:c r="J151" s="48"/>
      <x:c r="K151" s="150"/>
      <x:c r="L151" s="150"/>
      <x:c r="M151" s="48"/>
      <x:c r="N151" s="48"/>
      <x:c r="O151" s="48"/>
      <x:c r="P151" s="48"/>
      <x:c r="Q151" s="48"/>
      <x:c r="R151" s="48"/>
      <x:c r="S151" s="48"/>
      <x:c r="T151" s="48"/>
      <x:c r="U151" s="48"/>
      <x:c r="V151" s="48"/>
    </x:row>
    <x:row r="152">
      <x:c r="A152" s="48" t="str">
        <x:f>IF(Adherents!A152="","",Adherents!A152)</x:f>
      </x:c>
      <x:c r="B152" s="48" t="str">
        <x:f>IF(A152="","",Adherents!B152&amp;" "&amp;Adherents!C152)</x:f>
      </x:c>
      <x:c r="C152" s="48" t="str">
        <x:f>IF(A152="","",Adherents!R152)</x:f>
      </x:c>
      <x:c r="D152" s="150" t="str">
        <x:f>IF(OR(A152="",Adherents!S152=""),"",Adherents!S152)</x:f>
      </x:c>
      <x:c r="E152" s="48" t="str">
        <x:v>Gestion des adhésions</x:v>
      </x:c>
      <x:c r="F152" s="48" t="str">
        <x:v>Consentement / intérêt légitime</x:v>
      </x:c>
      <x:c r="G152" s="48" t="str">
        <x:v>3 ans après la fin de l'adhésion</x:v>
      </x:c>
      <x:c r="H152" s="48"/>
      <x:c r="I152" s="48"/>
      <x:c r="J152" s="48"/>
      <x:c r="K152" s="150"/>
      <x:c r="L152" s="150"/>
      <x:c r="M152" s="48"/>
      <x:c r="N152" s="48"/>
      <x:c r="O152" s="48"/>
      <x:c r="P152" s="48"/>
      <x:c r="Q152" s="48"/>
      <x:c r="R152" s="48"/>
      <x:c r="S152" s="48"/>
      <x:c r="T152" s="48"/>
      <x:c r="U152" s="48"/>
      <x:c r="V152" s="48"/>
    </x:row>
    <x:row r="153">
      <x:c r="A153" s="48" t="str">
        <x:f>IF(Adherents!A153="","",Adherents!A153)</x:f>
      </x:c>
      <x:c r="B153" s="48" t="str">
        <x:f>IF(A153="","",Adherents!B153&amp;" "&amp;Adherents!C153)</x:f>
      </x:c>
      <x:c r="C153" s="48" t="str">
        <x:f>IF(A153="","",Adherents!R153)</x:f>
      </x:c>
      <x:c r="D153" s="150" t="str">
        <x:f>IF(OR(A153="",Adherents!S153=""),"",Adherents!S153)</x:f>
      </x:c>
      <x:c r="E153" s="48" t="str">
        <x:v>Gestion des adhésions</x:v>
      </x:c>
      <x:c r="F153" s="48" t="str">
        <x:v>Consentement / intérêt légitime</x:v>
      </x:c>
      <x:c r="G153" s="48" t="str">
        <x:v>3 ans après la fin de l'adhésion</x:v>
      </x:c>
      <x:c r="H153" s="48"/>
      <x:c r="I153" s="48"/>
      <x:c r="J153" s="48"/>
      <x:c r="K153" s="150"/>
      <x:c r="L153" s="150"/>
      <x:c r="M153" s="48"/>
      <x:c r="N153" s="48"/>
      <x:c r="O153" s="48"/>
      <x:c r="P153" s="48"/>
      <x:c r="Q153" s="48"/>
      <x:c r="R153" s="48"/>
      <x:c r="S153" s="48"/>
      <x:c r="T153" s="48"/>
      <x:c r="U153" s="48"/>
      <x:c r="V153" s="48"/>
    </x:row>
    <x:row r="154">
      <x:c r="A154" s="48" t="str">
        <x:f>IF(Adherents!A154="","",Adherents!A154)</x:f>
      </x:c>
      <x:c r="B154" s="48" t="str">
        <x:f>IF(A154="","",Adherents!B154&amp;" "&amp;Adherents!C154)</x:f>
      </x:c>
      <x:c r="C154" s="48" t="str">
        <x:f>IF(A154="","",Adherents!R154)</x:f>
      </x:c>
      <x:c r="D154" s="150" t="str">
        <x:f>IF(OR(A154="",Adherents!S154=""),"",Adherents!S154)</x:f>
      </x:c>
      <x:c r="E154" s="48" t="str">
        <x:v>Gestion des adhésions</x:v>
      </x:c>
      <x:c r="F154" s="48" t="str">
        <x:v>Consentement / intérêt légitime</x:v>
      </x:c>
      <x:c r="G154" s="48" t="str">
        <x:v>3 ans après la fin de l'adhésion</x:v>
      </x:c>
      <x:c r="H154" s="48"/>
      <x:c r="I154" s="48"/>
      <x:c r="J154" s="48"/>
      <x:c r="K154" s="150"/>
      <x:c r="L154" s="150"/>
      <x:c r="M154" s="48"/>
      <x:c r="N154" s="48"/>
      <x:c r="O154" s="48"/>
      <x:c r="P154" s="48"/>
      <x:c r="Q154" s="48"/>
      <x:c r="R154" s="48"/>
      <x:c r="S154" s="48"/>
      <x:c r="T154" s="48"/>
      <x:c r="U154" s="48"/>
      <x:c r="V154" s="48"/>
    </x:row>
    <x:row r="155">
      <x:c r="A155" s="48" t="str">
        <x:f>IF(Adherents!A155="","",Adherents!A155)</x:f>
      </x:c>
      <x:c r="B155" s="48" t="str">
        <x:f>IF(A155="","",Adherents!B155&amp;" "&amp;Adherents!C155)</x:f>
      </x:c>
      <x:c r="C155" s="48" t="str">
        <x:f>IF(A155="","",Adherents!R155)</x:f>
      </x:c>
      <x:c r="D155" s="150" t="str">
        <x:f>IF(OR(A155="",Adherents!S155=""),"",Adherents!S155)</x:f>
      </x:c>
      <x:c r="E155" s="48" t="str">
        <x:v>Gestion des adhésions</x:v>
      </x:c>
      <x:c r="F155" s="48" t="str">
        <x:v>Consentement / intérêt légitime</x:v>
      </x:c>
      <x:c r="G155" s="48" t="str">
        <x:v>3 ans après la fin de l'adhésion</x:v>
      </x:c>
      <x:c r="H155" s="48"/>
      <x:c r="I155" s="48"/>
      <x:c r="J155" s="48"/>
      <x:c r="K155" s="150"/>
      <x:c r="L155" s="150"/>
      <x:c r="M155" s="48"/>
      <x:c r="N155" s="48"/>
      <x:c r="O155" s="48"/>
      <x:c r="P155" s="48"/>
      <x:c r="Q155" s="48"/>
      <x:c r="R155" s="48"/>
      <x:c r="S155" s="48"/>
      <x:c r="T155" s="48"/>
      <x:c r="U155" s="48"/>
      <x:c r="V155" s="48"/>
    </x:row>
    <x:row r="156">
      <x:c r="A156" s="48" t="str">
        <x:f>IF(Adherents!A156="","",Adherents!A156)</x:f>
      </x:c>
      <x:c r="B156" s="48" t="str">
        <x:f>IF(A156="","",Adherents!B156&amp;" "&amp;Adherents!C156)</x:f>
      </x:c>
      <x:c r="C156" s="48" t="str">
        <x:f>IF(A156="","",Adherents!R156)</x:f>
      </x:c>
      <x:c r="D156" s="150" t="str">
        <x:f>IF(OR(A156="",Adherents!S156=""),"",Adherents!S156)</x:f>
      </x:c>
      <x:c r="E156" s="48" t="str">
        <x:v>Gestion des adhésions</x:v>
      </x:c>
      <x:c r="F156" s="48" t="str">
        <x:v>Consentement / intérêt légitime</x:v>
      </x:c>
      <x:c r="G156" s="48" t="str">
        <x:v>3 ans après la fin de l'adhésion</x:v>
      </x:c>
      <x:c r="H156" s="48"/>
      <x:c r="I156" s="48"/>
      <x:c r="J156" s="48"/>
      <x:c r="K156" s="150"/>
      <x:c r="L156" s="150"/>
      <x:c r="M156" s="48"/>
      <x:c r="N156" s="48"/>
      <x:c r="O156" s="48"/>
      <x:c r="P156" s="48"/>
      <x:c r="Q156" s="48"/>
      <x:c r="R156" s="48"/>
      <x:c r="S156" s="48"/>
      <x:c r="T156" s="48"/>
      <x:c r="U156" s="48"/>
      <x:c r="V156" s="48"/>
    </x:row>
    <x:row r="157">
      <x:c r="A157" s="48" t="str">
        <x:f>IF(Adherents!A157="","",Adherents!A157)</x:f>
      </x:c>
      <x:c r="B157" s="48" t="str">
        <x:f>IF(A157="","",Adherents!B157&amp;" "&amp;Adherents!C157)</x:f>
      </x:c>
      <x:c r="C157" s="48" t="str">
        <x:f>IF(A157="","",Adherents!R157)</x:f>
      </x:c>
      <x:c r="D157" s="150" t="str">
        <x:f>IF(OR(A157="",Adherents!S157=""),"",Adherents!S157)</x:f>
      </x:c>
      <x:c r="E157" s="48" t="str">
        <x:v>Gestion des adhésions</x:v>
      </x:c>
      <x:c r="F157" s="48" t="str">
        <x:v>Consentement / intérêt légitime</x:v>
      </x:c>
      <x:c r="G157" s="48" t="str">
        <x:v>3 ans après la fin de l'adhésion</x:v>
      </x:c>
      <x:c r="H157" s="48"/>
      <x:c r="I157" s="48"/>
      <x:c r="J157" s="48"/>
      <x:c r="K157" s="150"/>
      <x:c r="L157" s="150"/>
      <x:c r="M157" s="48"/>
      <x:c r="N157" s="48"/>
      <x:c r="O157" s="48"/>
      <x:c r="P157" s="48"/>
      <x:c r="Q157" s="48"/>
      <x:c r="R157" s="48"/>
      <x:c r="S157" s="48"/>
      <x:c r="T157" s="48"/>
      <x:c r="U157" s="48"/>
      <x:c r="V157" s="48"/>
    </x:row>
    <x:row r="158">
      <x:c r="A158" s="48" t="str">
        <x:f>IF(Adherents!A158="","",Adherents!A158)</x:f>
      </x:c>
      <x:c r="B158" s="48" t="str">
        <x:f>IF(A158="","",Adherents!B158&amp;" "&amp;Adherents!C158)</x:f>
      </x:c>
      <x:c r="C158" s="48" t="str">
        <x:f>IF(A158="","",Adherents!R158)</x:f>
      </x:c>
      <x:c r="D158" s="150" t="str">
        <x:f>IF(OR(A158="",Adherents!S158=""),"",Adherents!S158)</x:f>
      </x:c>
      <x:c r="E158" s="48" t="str">
        <x:v>Gestion des adhésions</x:v>
      </x:c>
      <x:c r="F158" s="48" t="str">
        <x:v>Consentement / intérêt légitime</x:v>
      </x:c>
      <x:c r="G158" s="48" t="str">
        <x:v>3 ans après la fin de l'adhésion</x:v>
      </x:c>
      <x:c r="H158" s="48"/>
      <x:c r="I158" s="48"/>
      <x:c r="J158" s="48"/>
      <x:c r="K158" s="150"/>
      <x:c r="L158" s="150"/>
      <x:c r="M158" s="48"/>
      <x:c r="N158" s="48"/>
      <x:c r="O158" s="48"/>
      <x:c r="P158" s="48"/>
      <x:c r="Q158" s="48"/>
      <x:c r="R158" s="48"/>
      <x:c r="S158" s="48"/>
      <x:c r="T158" s="48"/>
      <x:c r="U158" s="48"/>
      <x:c r="V158" s="48"/>
    </x:row>
    <x:row r="159">
      <x:c r="A159" s="48" t="str">
        <x:f>IF(Adherents!A159="","",Adherents!A159)</x:f>
      </x:c>
      <x:c r="B159" s="48" t="str">
        <x:f>IF(A159="","",Adherents!B159&amp;" "&amp;Adherents!C159)</x:f>
      </x:c>
      <x:c r="C159" s="48" t="str">
        <x:f>IF(A159="","",Adherents!R159)</x:f>
      </x:c>
      <x:c r="D159" s="150" t="str">
        <x:f>IF(OR(A159="",Adherents!S159=""),"",Adherents!S159)</x:f>
      </x:c>
      <x:c r="E159" s="48" t="str">
        <x:v>Gestion des adhésions</x:v>
      </x:c>
      <x:c r="F159" s="48" t="str">
        <x:v>Consentement / intérêt légitime</x:v>
      </x:c>
      <x:c r="G159" s="48" t="str">
        <x:v>3 ans après la fin de l'adhésion</x:v>
      </x:c>
      <x:c r="H159" s="48"/>
      <x:c r="I159" s="48"/>
      <x:c r="J159" s="48"/>
      <x:c r="K159" s="150"/>
      <x:c r="L159" s="150"/>
      <x:c r="M159" s="48"/>
      <x:c r="N159" s="48"/>
      <x:c r="O159" s="48"/>
      <x:c r="P159" s="48"/>
      <x:c r="Q159" s="48"/>
      <x:c r="R159" s="48"/>
      <x:c r="S159" s="48"/>
      <x:c r="T159" s="48"/>
      <x:c r="U159" s="48"/>
      <x:c r="V159" s="48"/>
    </x:row>
    <x:row r="160">
      <x:c r="A160" s="48" t="str">
        <x:f>IF(Adherents!A160="","",Adherents!A160)</x:f>
      </x:c>
      <x:c r="B160" s="48" t="str">
        <x:f>IF(A160="","",Adherents!B160&amp;" "&amp;Adherents!C160)</x:f>
      </x:c>
      <x:c r="C160" s="48" t="str">
        <x:f>IF(A160="","",Adherents!R160)</x:f>
      </x:c>
      <x:c r="D160" s="150" t="str">
        <x:f>IF(OR(A160="",Adherents!S160=""),"",Adherents!S160)</x:f>
      </x:c>
      <x:c r="E160" s="48" t="str">
        <x:v>Gestion des adhésions</x:v>
      </x:c>
      <x:c r="F160" s="48" t="str">
        <x:v>Consentement / intérêt légitime</x:v>
      </x:c>
      <x:c r="G160" s="48" t="str">
        <x:v>3 ans après la fin de l'adhésion</x:v>
      </x:c>
      <x:c r="H160" s="48"/>
      <x:c r="I160" s="48"/>
      <x:c r="J160" s="48"/>
      <x:c r="K160" s="150"/>
      <x:c r="L160" s="150"/>
      <x:c r="M160" s="48"/>
      <x:c r="N160" s="48"/>
      <x:c r="O160" s="48"/>
      <x:c r="P160" s="48"/>
      <x:c r="Q160" s="48"/>
      <x:c r="R160" s="48"/>
      <x:c r="S160" s="48"/>
      <x:c r="T160" s="48"/>
      <x:c r="U160" s="48"/>
      <x:c r="V160" s="48"/>
    </x:row>
    <x:row r="161">
      <x:c r="A161" s="48" t="str">
        <x:f>IF(Adherents!A161="","",Adherents!A161)</x:f>
      </x:c>
      <x:c r="B161" s="48" t="str">
        <x:f>IF(A161="","",Adherents!B161&amp;" "&amp;Adherents!C161)</x:f>
      </x:c>
      <x:c r="C161" s="48" t="str">
        <x:f>IF(A161="","",Adherents!R161)</x:f>
      </x:c>
      <x:c r="D161" s="150" t="str">
        <x:f>IF(OR(A161="",Adherents!S161=""),"",Adherents!S161)</x:f>
      </x:c>
      <x:c r="E161" s="48" t="str">
        <x:v>Gestion des adhésions</x:v>
      </x:c>
      <x:c r="F161" s="48" t="str">
        <x:v>Consentement / intérêt légitime</x:v>
      </x:c>
      <x:c r="G161" s="48" t="str">
        <x:v>3 ans après la fin de l'adhésion</x:v>
      </x:c>
      <x:c r="H161" s="48"/>
      <x:c r="I161" s="48"/>
      <x:c r="J161" s="48"/>
      <x:c r="K161" s="150"/>
      <x:c r="L161" s="150"/>
      <x:c r="M161" s="48"/>
      <x:c r="N161" s="48"/>
      <x:c r="O161" s="48"/>
      <x:c r="P161" s="48"/>
      <x:c r="Q161" s="48"/>
      <x:c r="R161" s="48"/>
      <x:c r="S161" s="48"/>
      <x:c r="T161" s="48"/>
      <x:c r="U161" s="48"/>
      <x:c r="V161" s="48"/>
    </x:row>
    <x:row r="162">
      <x:c r="A162" s="48" t="str">
        <x:f>IF(Adherents!A162="","",Adherents!A162)</x:f>
      </x:c>
      <x:c r="B162" s="48" t="str">
        <x:f>IF(A162="","",Adherents!B162&amp;" "&amp;Adherents!C162)</x:f>
      </x:c>
      <x:c r="C162" s="48" t="str">
        <x:f>IF(A162="","",Adherents!R162)</x:f>
      </x:c>
      <x:c r="D162" s="150" t="str">
        <x:f>IF(OR(A162="",Adherents!S162=""),"",Adherents!S162)</x:f>
      </x:c>
      <x:c r="E162" s="48" t="str">
        <x:v>Gestion des adhésions</x:v>
      </x:c>
      <x:c r="F162" s="48" t="str">
        <x:v>Consentement / intérêt légitime</x:v>
      </x:c>
      <x:c r="G162" s="48" t="str">
        <x:v>3 ans après la fin de l'adhésion</x:v>
      </x:c>
      <x:c r="H162" s="48"/>
      <x:c r="I162" s="48"/>
      <x:c r="J162" s="48"/>
      <x:c r="K162" s="150"/>
      <x:c r="L162" s="150"/>
      <x:c r="M162" s="48"/>
      <x:c r="N162" s="48"/>
      <x:c r="O162" s="48"/>
      <x:c r="P162" s="48"/>
      <x:c r="Q162" s="48"/>
      <x:c r="R162" s="48"/>
      <x:c r="S162" s="48"/>
      <x:c r="T162" s="48"/>
      <x:c r="U162" s="48"/>
      <x:c r="V162" s="48"/>
    </x:row>
    <x:row r="163">
      <x:c r="A163" s="48" t="str">
        <x:f>IF(Adherents!A163="","",Adherents!A163)</x:f>
      </x:c>
      <x:c r="B163" s="48" t="str">
        <x:f>IF(A163="","",Adherents!B163&amp;" "&amp;Adherents!C163)</x:f>
      </x:c>
      <x:c r="C163" s="48" t="str">
        <x:f>IF(A163="","",Adherents!R163)</x:f>
      </x:c>
      <x:c r="D163" s="150" t="str">
        <x:f>IF(OR(A163="",Adherents!S163=""),"",Adherents!S163)</x:f>
      </x:c>
      <x:c r="E163" s="48" t="str">
        <x:v>Gestion des adhésions</x:v>
      </x:c>
      <x:c r="F163" s="48" t="str">
        <x:v>Consentement / intérêt légitime</x:v>
      </x:c>
      <x:c r="G163" s="48" t="str">
        <x:v>3 ans après la fin de l'adhésion</x:v>
      </x:c>
      <x:c r="H163" s="48"/>
      <x:c r="I163" s="48"/>
      <x:c r="J163" s="48"/>
      <x:c r="K163" s="150"/>
      <x:c r="L163" s="150"/>
      <x:c r="M163" s="48"/>
      <x:c r="N163" s="48"/>
      <x:c r="O163" s="48"/>
      <x:c r="P163" s="48"/>
      <x:c r="Q163" s="48"/>
      <x:c r="R163" s="48"/>
      <x:c r="S163" s="48"/>
      <x:c r="T163" s="48"/>
      <x:c r="U163" s="48"/>
      <x:c r="V163" s="48"/>
    </x:row>
    <x:row r="164">
      <x:c r="A164" s="48" t="str">
        <x:f>IF(Adherents!A164="","",Adherents!A164)</x:f>
      </x:c>
      <x:c r="B164" s="48" t="str">
        <x:f>IF(A164="","",Adherents!B164&amp;" "&amp;Adherents!C164)</x:f>
      </x:c>
      <x:c r="C164" s="48" t="str">
        <x:f>IF(A164="","",Adherents!R164)</x:f>
      </x:c>
      <x:c r="D164" s="150" t="str">
        <x:f>IF(OR(A164="",Adherents!S164=""),"",Adherents!S164)</x:f>
      </x:c>
      <x:c r="E164" s="48" t="str">
        <x:v>Gestion des adhésions</x:v>
      </x:c>
      <x:c r="F164" s="48" t="str">
        <x:v>Consentement / intérêt légitime</x:v>
      </x:c>
      <x:c r="G164" s="48" t="str">
        <x:v>3 ans après la fin de l'adhésion</x:v>
      </x:c>
      <x:c r="H164" s="48"/>
      <x:c r="I164" s="48"/>
      <x:c r="J164" s="48"/>
      <x:c r="K164" s="150"/>
      <x:c r="L164" s="150"/>
      <x:c r="M164" s="48"/>
      <x:c r="N164" s="48"/>
      <x:c r="O164" s="48"/>
      <x:c r="P164" s="48"/>
      <x:c r="Q164" s="48"/>
      <x:c r="R164" s="48"/>
      <x:c r="S164" s="48"/>
      <x:c r="T164" s="48"/>
      <x:c r="U164" s="48"/>
      <x:c r="V164" s="48"/>
    </x:row>
    <x:row r="165">
      <x:c r="A165" s="48" t="str">
        <x:f>IF(Adherents!A165="","",Adherents!A165)</x:f>
      </x:c>
      <x:c r="B165" s="48" t="str">
        <x:f>IF(A165="","",Adherents!B165&amp;" "&amp;Adherents!C165)</x:f>
      </x:c>
      <x:c r="C165" s="48" t="str">
        <x:f>IF(A165="","",Adherents!R165)</x:f>
      </x:c>
      <x:c r="D165" s="150" t="str">
        <x:f>IF(OR(A165="",Adherents!S165=""),"",Adherents!S165)</x:f>
      </x:c>
      <x:c r="E165" s="48" t="str">
        <x:v>Gestion des adhésions</x:v>
      </x:c>
      <x:c r="F165" s="48" t="str">
        <x:v>Consentement / intérêt légitime</x:v>
      </x:c>
      <x:c r="G165" s="48" t="str">
        <x:v>3 ans après la fin de l'adhésion</x:v>
      </x:c>
      <x:c r="H165" s="48"/>
      <x:c r="I165" s="48"/>
      <x:c r="J165" s="48"/>
      <x:c r="K165" s="150"/>
      <x:c r="L165" s="150"/>
      <x:c r="M165" s="48"/>
      <x:c r="N165" s="48"/>
      <x:c r="O165" s="48"/>
      <x:c r="P165" s="48"/>
      <x:c r="Q165" s="48"/>
      <x:c r="R165" s="48"/>
      <x:c r="S165" s="48"/>
      <x:c r="T165" s="48"/>
      <x:c r="U165" s="48"/>
      <x:c r="V165" s="48"/>
    </x:row>
    <x:row r="166">
      <x:c r="A166" s="48" t="str">
        <x:f>IF(Adherents!A166="","",Adherents!A166)</x:f>
      </x:c>
      <x:c r="B166" s="48" t="str">
        <x:f>IF(A166="","",Adherents!B166&amp;" "&amp;Adherents!C166)</x:f>
      </x:c>
      <x:c r="C166" s="48" t="str">
        <x:f>IF(A166="","",Adherents!R166)</x:f>
      </x:c>
      <x:c r="D166" s="150" t="str">
        <x:f>IF(OR(A166="",Adherents!S166=""),"",Adherents!S166)</x:f>
      </x:c>
      <x:c r="E166" s="48" t="str">
        <x:v>Gestion des adhésions</x:v>
      </x:c>
      <x:c r="F166" s="48" t="str">
        <x:v>Consentement / intérêt légitime</x:v>
      </x:c>
      <x:c r="G166" s="48" t="str">
        <x:v>3 ans après la fin de l'adhésion</x:v>
      </x:c>
      <x:c r="H166" s="48"/>
      <x:c r="I166" s="48"/>
      <x:c r="J166" s="48"/>
      <x:c r="K166" s="150"/>
      <x:c r="L166" s="150"/>
      <x:c r="M166" s="48"/>
      <x:c r="N166" s="48"/>
      <x:c r="O166" s="48"/>
      <x:c r="P166" s="48"/>
      <x:c r="Q166" s="48"/>
      <x:c r="R166" s="48"/>
      <x:c r="S166" s="48"/>
      <x:c r="T166" s="48"/>
      <x:c r="U166" s="48"/>
      <x:c r="V166" s="48"/>
    </x:row>
    <x:row r="167">
      <x:c r="A167" s="48" t="str">
        <x:f>IF(Adherents!A167="","",Adherents!A167)</x:f>
      </x:c>
      <x:c r="B167" s="48" t="str">
        <x:f>IF(A167="","",Adherents!B167&amp;" "&amp;Adherents!C167)</x:f>
      </x:c>
      <x:c r="C167" s="48" t="str">
        <x:f>IF(A167="","",Adherents!R167)</x:f>
      </x:c>
      <x:c r="D167" s="150" t="str">
        <x:f>IF(OR(A167="",Adherents!S167=""),"",Adherents!S167)</x:f>
      </x:c>
      <x:c r="E167" s="48" t="str">
        <x:v>Gestion des adhésions</x:v>
      </x:c>
      <x:c r="F167" s="48" t="str">
        <x:v>Consentement / intérêt légitime</x:v>
      </x:c>
      <x:c r="G167" s="48" t="str">
        <x:v>3 ans après la fin de l'adhésion</x:v>
      </x:c>
      <x:c r="H167" s="48"/>
      <x:c r="I167" s="48"/>
      <x:c r="J167" s="48"/>
      <x:c r="K167" s="150"/>
      <x:c r="L167" s="150"/>
      <x:c r="M167" s="48"/>
      <x:c r="N167" s="48"/>
      <x:c r="O167" s="48"/>
      <x:c r="P167" s="48"/>
      <x:c r="Q167" s="48"/>
      <x:c r="R167" s="48"/>
      <x:c r="S167" s="48"/>
      <x:c r="T167" s="48"/>
      <x:c r="U167" s="48"/>
      <x:c r="V167" s="48"/>
    </x:row>
    <x:row r="168">
      <x:c r="A168" s="48" t="str">
        <x:f>IF(Adherents!A168="","",Adherents!A168)</x:f>
      </x:c>
      <x:c r="B168" s="48" t="str">
        <x:f>IF(A168="","",Adherents!B168&amp;" "&amp;Adherents!C168)</x:f>
      </x:c>
      <x:c r="C168" s="48" t="str">
        <x:f>IF(A168="","",Adherents!R168)</x:f>
      </x:c>
      <x:c r="D168" s="150" t="str">
        <x:f>IF(OR(A168="",Adherents!S168=""),"",Adherents!S168)</x:f>
      </x:c>
      <x:c r="E168" s="48" t="str">
        <x:v>Gestion des adhésions</x:v>
      </x:c>
      <x:c r="F168" s="48" t="str">
        <x:v>Consentement / intérêt légitime</x:v>
      </x:c>
      <x:c r="G168" s="48" t="str">
        <x:v>3 ans après la fin de l'adhésion</x:v>
      </x:c>
      <x:c r="H168" s="48"/>
      <x:c r="I168" s="48"/>
      <x:c r="J168" s="48"/>
      <x:c r="K168" s="150"/>
      <x:c r="L168" s="150"/>
      <x:c r="M168" s="48"/>
      <x:c r="N168" s="48"/>
      <x:c r="O168" s="48"/>
      <x:c r="P168" s="48"/>
      <x:c r="Q168" s="48"/>
      <x:c r="R168" s="48"/>
      <x:c r="S168" s="48"/>
      <x:c r="T168" s="48"/>
      <x:c r="U168" s="48"/>
      <x:c r="V168" s="48"/>
    </x:row>
    <x:row r="169">
      <x:c r="A169" s="48" t="str">
        <x:f>IF(Adherents!A169="","",Adherents!A169)</x:f>
      </x:c>
      <x:c r="B169" s="48" t="str">
        <x:f>IF(A169="","",Adherents!B169&amp;" "&amp;Adherents!C169)</x:f>
      </x:c>
      <x:c r="C169" s="48" t="str">
        <x:f>IF(A169="","",Adherents!R169)</x:f>
      </x:c>
      <x:c r="D169" s="150" t="str">
        <x:f>IF(OR(A169="",Adherents!S169=""),"",Adherents!S169)</x:f>
      </x:c>
      <x:c r="E169" s="48" t="str">
        <x:v>Gestion des adhésions</x:v>
      </x:c>
      <x:c r="F169" s="48" t="str">
        <x:v>Consentement / intérêt légitime</x:v>
      </x:c>
      <x:c r="G169" s="48" t="str">
        <x:v>3 ans après la fin de l'adhésion</x:v>
      </x:c>
      <x:c r="H169" s="48"/>
      <x:c r="I169" s="48"/>
      <x:c r="J169" s="48"/>
      <x:c r="K169" s="150"/>
      <x:c r="L169" s="150"/>
      <x:c r="M169" s="48"/>
      <x:c r="N169" s="48"/>
      <x:c r="O169" s="48"/>
      <x:c r="P169" s="48"/>
      <x:c r="Q169" s="48"/>
      <x:c r="R169" s="48"/>
      <x:c r="S169" s="48"/>
      <x:c r="T169" s="48"/>
      <x:c r="U169" s="48"/>
      <x:c r="V169" s="48"/>
    </x:row>
    <x:row r="170">
      <x:c r="A170" s="48" t="str">
        <x:f>IF(Adherents!A170="","",Adherents!A170)</x:f>
      </x:c>
      <x:c r="B170" s="48" t="str">
        <x:f>IF(A170="","",Adherents!B170&amp;" "&amp;Adherents!C170)</x:f>
      </x:c>
      <x:c r="C170" s="48" t="str">
        <x:f>IF(A170="","",Adherents!R170)</x:f>
      </x:c>
      <x:c r="D170" s="150" t="str">
        <x:f>IF(OR(A170="",Adherents!S170=""),"",Adherents!S170)</x:f>
      </x:c>
      <x:c r="E170" s="48" t="str">
        <x:v>Gestion des adhésions</x:v>
      </x:c>
      <x:c r="F170" s="48" t="str">
        <x:v>Consentement / intérêt légitime</x:v>
      </x:c>
      <x:c r="G170" s="48" t="str">
        <x:v>3 ans après la fin de l'adhésion</x:v>
      </x:c>
      <x:c r="H170" s="48"/>
      <x:c r="I170" s="48"/>
      <x:c r="J170" s="48"/>
      <x:c r="K170" s="150"/>
      <x:c r="L170" s="150"/>
      <x:c r="M170" s="48"/>
      <x:c r="N170" s="48"/>
      <x:c r="O170" s="48"/>
      <x:c r="P170" s="48"/>
      <x:c r="Q170" s="48"/>
      <x:c r="R170" s="48"/>
      <x:c r="S170" s="48"/>
      <x:c r="T170" s="48"/>
      <x:c r="U170" s="48"/>
      <x:c r="V170" s="48"/>
    </x:row>
    <x:row r="171">
      <x:c r="A171" s="48" t="str">
        <x:f>IF(Adherents!A171="","",Adherents!A171)</x:f>
      </x:c>
      <x:c r="B171" s="48" t="str">
        <x:f>IF(A171="","",Adherents!B171&amp;" "&amp;Adherents!C171)</x:f>
      </x:c>
      <x:c r="C171" s="48" t="str">
        <x:f>IF(A171="","",Adherents!R171)</x:f>
      </x:c>
      <x:c r="D171" s="150" t="str">
        <x:f>IF(OR(A171="",Adherents!S171=""),"",Adherents!S171)</x:f>
      </x:c>
      <x:c r="E171" s="48" t="str">
        <x:v>Gestion des adhésions</x:v>
      </x:c>
      <x:c r="F171" s="48" t="str">
        <x:v>Consentement / intérêt légitime</x:v>
      </x:c>
      <x:c r="G171" s="48" t="str">
        <x:v>3 ans après la fin de l'adhésion</x:v>
      </x:c>
      <x:c r="H171" s="48"/>
      <x:c r="I171" s="48"/>
      <x:c r="J171" s="48"/>
      <x:c r="K171" s="150"/>
      <x:c r="L171" s="150"/>
      <x:c r="M171" s="48"/>
      <x:c r="N171" s="48"/>
      <x:c r="O171" s="48"/>
      <x:c r="P171" s="48"/>
      <x:c r="Q171" s="48"/>
      <x:c r="R171" s="48"/>
      <x:c r="S171" s="48"/>
      <x:c r="T171" s="48"/>
      <x:c r="U171" s="48"/>
      <x:c r="V171" s="48"/>
    </x:row>
    <x:row r="172">
      <x:c r="A172" s="48" t="str">
        <x:f>IF(Adherents!A172="","",Adherents!A172)</x:f>
      </x:c>
      <x:c r="B172" s="48" t="str">
        <x:f>IF(A172="","",Adherents!B172&amp;" "&amp;Adherents!C172)</x:f>
      </x:c>
      <x:c r="C172" s="48" t="str">
        <x:f>IF(A172="","",Adherents!R172)</x:f>
      </x:c>
      <x:c r="D172" s="150" t="str">
        <x:f>IF(OR(A172="",Adherents!S172=""),"",Adherents!S172)</x:f>
      </x:c>
      <x:c r="E172" s="48" t="str">
        <x:v>Gestion des adhésions</x:v>
      </x:c>
      <x:c r="F172" s="48" t="str">
        <x:v>Consentement / intérêt légitime</x:v>
      </x:c>
      <x:c r="G172" s="48" t="str">
        <x:v>3 ans après la fin de l'adhésion</x:v>
      </x:c>
      <x:c r="H172" s="48"/>
      <x:c r="I172" s="48"/>
      <x:c r="J172" s="48"/>
      <x:c r="K172" s="150"/>
      <x:c r="L172" s="150"/>
      <x:c r="M172" s="48"/>
      <x:c r="N172" s="48"/>
      <x:c r="O172" s="48"/>
      <x:c r="P172" s="48"/>
      <x:c r="Q172" s="48"/>
      <x:c r="R172" s="48"/>
      <x:c r="S172" s="48"/>
      <x:c r="T172" s="48"/>
      <x:c r="U172" s="48"/>
      <x:c r="V172" s="48"/>
    </x:row>
    <x:row r="173">
      <x:c r="A173" s="48" t="str">
        <x:f>IF(Adherents!A173="","",Adherents!A173)</x:f>
      </x:c>
      <x:c r="B173" s="48" t="str">
        <x:f>IF(A173="","",Adherents!B173&amp;" "&amp;Adherents!C173)</x:f>
      </x:c>
      <x:c r="C173" s="48" t="str">
        <x:f>IF(A173="","",Adherents!R173)</x:f>
      </x:c>
      <x:c r="D173" s="150" t="str">
        <x:f>IF(OR(A173="",Adherents!S173=""),"",Adherents!S173)</x:f>
      </x:c>
      <x:c r="E173" s="48" t="str">
        <x:v>Gestion des adhésions</x:v>
      </x:c>
      <x:c r="F173" s="48" t="str">
        <x:v>Consentement / intérêt légitime</x:v>
      </x:c>
      <x:c r="G173" s="48" t="str">
        <x:v>3 ans après la fin de l'adhésion</x:v>
      </x:c>
      <x:c r="H173" s="48"/>
      <x:c r="I173" s="48"/>
      <x:c r="J173" s="48"/>
      <x:c r="K173" s="150"/>
      <x:c r="L173" s="150"/>
      <x:c r="M173" s="48"/>
      <x:c r="N173" s="48"/>
      <x:c r="O173" s="48"/>
      <x:c r="P173" s="48"/>
      <x:c r="Q173" s="48"/>
      <x:c r="R173" s="48"/>
      <x:c r="S173" s="48"/>
      <x:c r="T173" s="48"/>
      <x:c r="U173" s="48"/>
      <x:c r="V173" s="48"/>
    </x:row>
    <x:row r="174">
      <x:c r="A174" s="48" t="str">
        <x:f>IF(Adherents!A174="","",Adherents!A174)</x:f>
      </x:c>
      <x:c r="B174" s="48" t="str">
        <x:f>IF(A174="","",Adherents!B174&amp;" "&amp;Adherents!C174)</x:f>
      </x:c>
      <x:c r="C174" s="48" t="str">
        <x:f>IF(A174="","",Adherents!R174)</x:f>
      </x:c>
      <x:c r="D174" s="150" t="str">
        <x:f>IF(OR(A174="",Adherents!S174=""),"",Adherents!S174)</x:f>
      </x:c>
      <x:c r="E174" s="48" t="str">
        <x:v>Gestion des adhésions</x:v>
      </x:c>
      <x:c r="F174" s="48" t="str">
        <x:v>Consentement / intérêt légitime</x:v>
      </x:c>
      <x:c r="G174" s="48" t="str">
        <x:v>3 ans après la fin de l'adhésion</x:v>
      </x:c>
      <x:c r="H174" s="48"/>
      <x:c r="I174" s="48"/>
      <x:c r="J174" s="48"/>
      <x:c r="K174" s="150"/>
      <x:c r="L174" s="150"/>
      <x:c r="M174" s="48"/>
      <x:c r="N174" s="48"/>
      <x:c r="O174" s="48"/>
      <x:c r="P174" s="48"/>
      <x:c r="Q174" s="48"/>
      <x:c r="R174" s="48"/>
      <x:c r="S174" s="48"/>
      <x:c r="T174" s="48"/>
      <x:c r="U174" s="48"/>
      <x:c r="V174" s="48"/>
    </x:row>
    <x:row r="175">
      <x:c r="A175" s="48" t="str">
        <x:f>IF(Adherents!A175="","",Adherents!A175)</x:f>
      </x:c>
      <x:c r="B175" s="48" t="str">
        <x:f>IF(A175="","",Adherents!B175&amp;" "&amp;Adherents!C175)</x:f>
      </x:c>
      <x:c r="C175" s="48" t="str">
        <x:f>IF(A175="","",Adherents!R175)</x:f>
      </x:c>
      <x:c r="D175" s="150" t="str">
        <x:f>IF(OR(A175="",Adherents!S175=""),"",Adherents!S175)</x:f>
      </x:c>
      <x:c r="E175" s="48" t="str">
        <x:v>Gestion des adhésions</x:v>
      </x:c>
      <x:c r="F175" s="48" t="str">
        <x:v>Consentement / intérêt légitime</x:v>
      </x:c>
      <x:c r="G175" s="48" t="str">
        <x:v>3 ans après la fin de l'adhésion</x:v>
      </x:c>
      <x:c r="H175" s="48"/>
      <x:c r="I175" s="48"/>
      <x:c r="J175" s="48"/>
      <x:c r="K175" s="150"/>
      <x:c r="L175" s="150"/>
      <x:c r="M175" s="48"/>
      <x:c r="N175" s="48"/>
      <x:c r="O175" s="48"/>
      <x:c r="P175" s="48"/>
      <x:c r="Q175" s="48"/>
      <x:c r="R175" s="48"/>
      <x:c r="S175" s="48"/>
      <x:c r="T175" s="48"/>
      <x:c r="U175" s="48"/>
      <x:c r="V175" s="48"/>
    </x:row>
    <x:row r="176">
      <x:c r="A176" s="48" t="str">
        <x:f>IF(Adherents!A176="","",Adherents!A176)</x:f>
      </x:c>
      <x:c r="B176" s="48" t="str">
        <x:f>IF(A176="","",Adherents!B176&amp;" "&amp;Adherents!C176)</x:f>
      </x:c>
      <x:c r="C176" s="48" t="str">
        <x:f>IF(A176="","",Adherents!R176)</x:f>
      </x:c>
      <x:c r="D176" s="150" t="str">
        <x:f>IF(OR(A176="",Adherents!S176=""),"",Adherents!S176)</x:f>
      </x:c>
      <x:c r="E176" s="48" t="str">
        <x:v>Gestion des adhésions</x:v>
      </x:c>
      <x:c r="F176" s="48" t="str">
        <x:v>Consentement / intérêt légitime</x:v>
      </x:c>
      <x:c r="G176" s="48" t="str">
        <x:v>3 ans après la fin de l'adhésion</x:v>
      </x:c>
      <x:c r="H176" s="48"/>
      <x:c r="I176" s="48"/>
      <x:c r="J176" s="48"/>
      <x:c r="K176" s="150"/>
      <x:c r="L176" s="150"/>
      <x:c r="M176" s="48"/>
      <x:c r="N176" s="48"/>
      <x:c r="O176" s="48"/>
      <x:c r="P176" s="48"/>
      <x:c r="Q176" s="48"/>
      <x:c r="R176" s="48"/>
      <x:c r="S176" s="48"/>
      <x:c r="T176" s="48"/>
      <x:c r="U176" s="48"/>
      <x:c r="V176" s="48"/>
    </x:row>
    <x:row r="177">
      <x:c r="A177" s="48" t="str">
        <x:f>IF(Adherents!A177="","",Adherents!A177)</x:f>
      </x:c>
      <x:c r="B177" s="48" t="str">
        <x:f>IF(A177="","",Adherents!B177&amp;" "&amp;Adherents!C177)</x:f>
      </x:c>
      <x:c r="C177" s="48" t="str">
        <x:f>IF(A177="","",Adherents!R177)</x:f>
      </x:c>
      <x:c r="D177" s="150" t="str">
        <x:f>IF(OR(A177="",Adherents!S177=""),"",Adherents!S177)</x:f>
      </x:c>
      <x:c r="E177" s="48" t="str">
        <x:v>Gestion des adhésions</x:v>
      </x:c>
      <x:c r="F177" s="48" t="str">
        <x:v>Consentement / intérêt légitime</x:v>
      </x:c>
      <x:c r="G177" s="48" t="str">
        <x:v>3 ans après la fin de l'adhésion</x:v>
      </x:c>
      <x:c r="H177" s="48"/>
      <x:c r="I177" s="48"/>
      <x:c r="J177" s="48"/>
      <x:c r="K177" s="150"/>
      <x:c r="L177" s="150"/>
      <x:c r="M177" s="48"/>
      <x:c r="N177" s="48"/>
      <x:c r="O177" s="48"/>
      <x:c r="P177" s="48"/>
      <x:c r="Q177" s="48"/>
      <x:c r="R177" s="48"/>
      <x:c r="S177" s="48"/>
      <x:c r="T177" s="48"/>
      <x:c r="U177" s="48"/>
      <x:c r="V177" s="48"/>
    </x:row>
    <x:row r="178">
      <x:c r="A178" s="48" t="str">
        <x:f>IF(Adherents!A178="","",Adherents!A178)</x:f>
      </x:c>
      <x:c r="B178" s="48" t="str">
        <x:f>IF(A178="","",Adherents!B178&amp;" "&amp;Adherents!C178)</x:f>
      </x:c>
      <x:c r="C178" s="48" t="str">
        <x:f>IF(A178="","",Adherents!R178)</x:f>
      </x:c>
      <x:c r="D178" s="150" t="str">
        <x:f>IF(OR(A178="",Adherents!S178=""),"",Adherents!S178)</x:f>
      </x:c>
      <x:c r="E178" s="48" t="str">
        <x:v>Gestion des adhésions</x:v>
      </x:c>
      <x:c r="F178" s="48" t="str">
        <x:v>Consentement / intérêt légitime</x:v>
      </x:c>
      <x:c r="G178" s="48" t="str">
        <x:v>3 ans après la fin de l'adhésion</x:v>
      </x:c>
      <x:c r="H178" s="48"/>
      <x:c r="I178" s="48"/>
      <x:c r="J178" s="48"/>
      <x:c r="K178" s="150"/>
      <x:c r="L178" s="150"/>
      <x:c r="M178" s="48"/>
      <x:c r="N178" s="48"/>
      <x:c r="O178" s="48"/>
      <x:c r="P178" s="48"/>
      <x:c r="Q178" s="48"/>
      <x:c r="R178" s="48"/>
      <x:c r="S178" s="48"/>
      <x:c r="T178" s="48"/>
      <x:c r="U178" s="48"/>
      <x:c r="V178" s="48"/>
    </x:row>
    <x:row r="179">
      <x:c r="A179" s="48" t="str">
        <x:f>IF(Adherents!A179="","",Adherents!A179)</x:f>
      </x:c>
      <x:c r="B179" s="48" t="str">
        <x:f>IF(A179="","",Adherents!B179&amp;" "&amp;Adherents!C179)</x:f>
      </x:c>
      <x:c r="C179" s="48" t="str">
        <x:f>IF(A179="","",Adherents!R179)</x:f>
      </x:c>
      <x:c r="D179" s="150" t="str">
        <x:f>IF(OR(A179="",Adherents!S179=""),"",Adherents!S179)</x:f>
      </x:c>
      <x:c r="E179" s="48" t="str">
        <x:v>Gestion des adhésions</x:v>
      </x:c>
      <x:c r="F179" s="48" t="str">
        <x:v>Consentement / intérêt légitime</x:v>
      </x:c>
      <x:c r="G179" s="48" t="str">
        <x:v>3 ans après la fin de l'adhésion</x:v>
      </x:c>
      <x:c r="H179" s="48"/>
      <x:c r="I179" s="48"/>
      <x:c r="J179" s="48"/>
      <x:c r="K179" s="150"/>
      <x:c r="L179" s="150"/>
      <x:c r="M179" s="48"/>
      <x:c r="N179" s="48"/>
      <x:c r="O179" s="48"/>
      <x:c r="P179" s="48"/>
      <x:c r="Q179" s="48"/>
      <x:c r="R179" s="48"/>
      <x:c r="S179" s="48"/>
      <x:c r="T179" s="48"/>
      <x:c r="U179" s="48"/>
      <x:c r="V179" s="48"/>
    </x:row>
    <x:row r="180">
      <x:c r="A180" s="48" t="str">
        <x:f>IF(Adherents!A180="","",Adherents!A180)</x:f>
      </x:c>
      <x:c r="B180" s="48" t="str">
        <x:f>IF(A180="","",Adherents!B180&amp;" "&amp;Adherents!C180)</x:f>
      </x:c>
      <x:c r="C180" s="48" t="str">
        <x:f>IF(A180="","",Adherents!R180)</x:f>
      </x:c>
      <x:c r="D180" s="150" t="str">
        <x:f>IF(OR(A180="",Adherents!S180=""),"",Adherents!S180)</x:f>
      </x:c>
      <x:c r="E180" s="48" t="str">
        <x:v>Gestion des adhésions</x:v>
      </x:c>
      <x:c r="F180" s="48" t="str">
        <x:v>Consentement / intérêt légitime</x:v>
      </x:c>
      <x:c r="G180" s="48" t="str">
        <x:v>3 ans après la fin de l'adhésion</x:v>
      </x:c>
      <x:c r="H180" s="48"/>
      <x:c r="I180" s="48"/>
      <x:c r="J180" s="48"/>
      <x:c r="K180" s="150"/>
      <x:c r="L180" s="150"/>
      <x:c r="M180" s="48"/>
      <x:c r="N180" s="48"/>
      <x:c r="O180" s="48"/>
      <x:c r="P180" s="48"/>
      <x:c r="Q180" s="48"/>
      <x:c r="R180" s="48"/>
      <x:c r="S180" s="48"/>
      <x:c r="T180" s="48"/>
      <x:c r="U180" s="48"/>
      <x:c r="V180" s="48"/>
    </x:row>
    <x:row r="181">
      <x:c r="A181" s="48" t="str">
        <x:f>IF(Adherents!A181="","",Adherents!A181)</x:f>
      </x:c>
      <x:c r="B181" s="48" t="str">
        <x:f>IF(A181="","",Adherents!B181&amp;" "&amp;Adherents!C181)</x:f>
      </x:c>
      <x:c r="C181" s="48" t="str">
        <x:f>IF(A181="","",Adherents!R181)</x:f>
      </x:c>
      <x:c r="D181" s="150" t="str">
        <x:f>IF(OR(A181="",Adherents!S181=""),"",Adherents!S181)</x:f>
      </x:c>
      <x:c r="E181" s="48" t="str">
        <x:v>Gestion des adhésions</x:v>
      </x:c>
      <x:c r="F181" s="48" t="str">
        <x:v>Consentement / intérêt légitime</x:v>
      </x:c>
      <x:c r="G181" s="48" t="str">
        <x:v>3 ans après la fin de l'adhésion</x:v>
      </x:c>
      <x:c r="H181" s="48"/>
      <x:c r="I181" s="48"/>
      <x:c r="J181" s="48"/>
      <x:c r="K181" s="150"/>
      <x:c r="L181" s="150"/>
      <x:c r="M181" s="48"/>
      <x:c r="N181" s="48"/>
      <x:c r="O181" s="48"/>
      <x:c r="P181" s="48"/>
      <x:c r="Q181" s="48"/>
      <x:c r="R181" s="48"/>
      <x:c r="S181" s="48"/>
      <x:c r="T181" s="48"/>
      <x:c r="U181" s="48"/>
      <x:c r="V181" s="48"/>
    </x:row>
    <x:row r="182">
      <x:c r="A182" s="48" t="str">
        <x:f>IF(Adherents!A182="","",Adherents!A182)</x:f>
      </x:c>
      <x:c r="B182" s="48" t="str">
        <x:f>IF(A182="","",Adherents!B182&amp;" "&amp;Adherents!C182)</x:f>
      </x:c>
      <x:c r="C182" s="48" t="str">
        <x:f>IF(A182="","",Adherents!R182)</x:f>
      </x:c>
      <x:c r="D182" s="150" t="str">
        <x:f>IF(OR(A182="",Adherents!S182=""),"",Adherents!S182)</x:f>
      </x:c>
      <x:c r="E182" s="48" t="str">
        <x:v>Gestion des adhésions</x:v>
      </x:c>
      <x:c r="F182" s="48" t="str">
        <x:v>Consentement / intérêt légitime</x:v>
      </x:c>
      <x:c r="G182" s="48" t="str">
        <x:v>3 ans après la fin de l'adhésion</x:v>
      </x:c>
      <x:c r="H182" s="48"/>
      <x:c r="I182" s="48"/>
      <x:c r="J182" s="48"/>
      <x:c r="K182" s="150"/>
      <x:c r="L182" s="150"/>
      <x:c r="M182" s="48"/>
      <x:c r="N182" s="48"/>
      <x:c r="O182" s="48"/>
      <x:c r="P182" s="48"/>
      <x:c r="Q182" s="48"/>
      <x:c r="R182" s="48"/>
      <x:c r="S182" s="48"/>
      <x:c r="T182" s="48"/>
      <x:c r="U182" s="48"/>
      <x:c r="V182" s="48"/>
    </x:row>
    <x:row r="183">
      <x:c r="A183" s="48" t="str">
        <x:f>IF(Adherents!A183="","",Adherents!A183)</x:f>
      </x:c>
      <x:c r="B183" s="48" t="str">
        <x:f>IF(A183="","",Adherents!B183&amp;" "&amp;Adherents!C183)</x:f>
      </x:c>
      <x:c r="C183" s="48" t="str">
        <x:f>IF(A183="","",Adherents!R183)</x:f>
      </x:c>
      <x:c r="D183" s="150" t="str">
        <x:f>IF(OR(A183="",Adherents!S183=""),"",Adherents!S183)</x:f>
      </x:c>
      <x:c r="E183" s="48" t="str">
        <x:v>Gestion des adhésions</x:v>
      </x:c>
      <x:c r="F183" s="48" t="str">
        <x:v>Consentement / intérêt légitime</x:v>
      </x:c>
      <x:c r="G183" s="48" t="str">
        <x:v>3 ans après la fin de l'adhésion</x:v>
      </x:c>
      <x:c r="H183" s="48"/>
      <x:c r="I183" s="48"/>
      <x:c r="J183" s="48"/>
      <x:c r="K183" s="150"/>
      <x:c r="L183" s="150"/>
      <x:c r="M183" s="48"/>
      <x:c r="N183" s="48"/>
      <x:c r="O183" s="48"/>
      <x:c r="P183" s="48"/>
      <x:c r="Q183" s="48"/>
      <x:c r="R183" s="48"/>
      <x:c r="S183" s="48"/>
      <x:c r="T183" s="48"/>
      <x:c r="U183" s="48"/>
      <x:c r="V183" s="48"/>
    </x:row>
    <x:row r="184">
      <x:c r="A184" s="48" t="str">
        <x:f>IF(Adherents!A184="","",Adherents!A184)</x:f>
      </x:c>
      <x:c r="B184" s="48" t="str">
        <x:f>IF(A184="","",Adherents!B184&amp;" "&amp;Adherents!C184)</x:f>
      </x:c>
      <x:c r="C184" s="48" t="str">
        <x:f>IF(A184="","",Adherents!R184)</x:f>
      </x:c>
      <x:c r="D184" s="150" t="str">
        <x:f>IF(OR(A184="",Adherents!S184=""),"",Adherents!S184)</x:f>
      </x:c>
      <x:c r="E184" s="48" t="str">
        <x:v>Gestion des adhésions</x:v>
      </x:c>
      <x:c r="F184" s="48" t="str">
        <x:v>Consentement / intérêt légitime</x:v>
      </x:c>
      <x:c r="G184" s="48" t="str">
        <x:v>3 ans après la fin de l'adhésion</x:v>
      </x:c>
      <x:c r="H184" s="48"/>
      <x:c r="I184" s="48"/>
      <x:c r="J184" s="48"/>
      <x:c r="K184" s="150"/>
      <x:c r="L184" s="150"/>
      <x:c r="M184" s="48"/>
      <x:c r="N184" s="48"/>
      <x:c r="O184" s="48"/>
      <x:c r="P184" s="48"/>
      <x:c r="Q184" s="48"/>
      <x:c r="R184" s="48"/>
      <x:c r="S184" s="48"/>
      <x:c r="T184" s="48"/>
      <x:c r="U184" s="48"/>
      <x:c r="V184" s="48"/>
    </x:row>
    <x:row r="185">
      <x:c r="A185" s="48" t="str">
        <x:f>IF(Adherents!A185="","",Adherents!A185)</x:f>
      </x:c>
      <x:c r="B185" s="48" t="str">
        <x:f>IF(A185="","",Adherents!B185&amp;" "&amp;Adherents!C185)</x:f>
      </x:c>
      <x:c r="C185" s="48" t="str">
        <x:f>IF(A185="","",Adherents!R185)</x:f>
      </x:c>
      <x:c r="D185" s="150" t="str">
        <x:f>IF(OR(A185="",Adherents!S185=""),"",Adherents!S185)</x:f>
      </x:c>
      <x:c r="E185" s="48" t="str">
        <x:v>Gestion des adhésions</x:v>
      </x:c>
      <x:c r="F185" s="48" t="str">
        <x:v>Consentement / intérêt légitime</x:v>
      </x:c>
      <x:c r="G185" s="48" t="str">
        <x:v>3 ans après la fin de l'adhésion</x:v>
      </x:c>
      <x:c r="H185" s="48"/>
      <x:c r="I185" s="48"/>
      <x:c r="J185" s="48"/>
      <x:c r="K185" s="150"/>
      <x:c r="L185" s="150"/>
      <x:c r="M185" s="48"/>
      <x:c r="N185" s="48"/>
      <x:c r="O185" s="48"/>
      <x:c r="P185" s="48"/>
      <x:c r="Q185" s="48"/>
      <x:c r="R185" s="48"/>
      <x:c r="S185" s="48"/>
      <x:c r="T185" s="48"/>
      <x:c r="U185" s="48"/>
      <x:c r="V185" s="48"/>
    </x:row>
    <x:row r="186">
      <x:c r="A186" s="48" t="str">
        <x:f>IF(Adherents!A186="","",Adherents!A186)</x:f>
      </x:c>
      <x:c r="B186" s="48" t="str">
        <x:f>IF(A186="","",Adherents!B186&amp;" "&amp;Adherents!C186)</x:f>
      </x:c>
      <x:c r="C186" s="48" t="str">
        <x:f>IF(A186="","",Adherents!R186)</x:f>
      </x:c>
      <x:c r="D186" s="150" t="str">
        <x:f>IF(OR(A186="",Adherents!S186=""),"",Adherents!S186)</x:f>
      </x:c>
      <x:c r="E186" s="48" t="str">
        <x:v>Gestion des adhésions</x:v>
      </x:c>
      <x:c r="F186" s="48" t="str">
        <x:v>Consentement / intérêt légitime</x:v>
      </x:c>
      <x:c r="G186" s="48" t="str">
        <x:v>3 ans après la fin de l'adhésion</x:v>
      </x:c>
      <x:c r="H186" s="48"/>
      <x:c r="I186" s="48"/>
      <x:c r="J186" s="48"/>
      <x:c r="K186" s="150"/>
      <x:c r="L186" s="150"/>
      <x:c r="M186" s="48"/>
      <x:c r="N186" s="48"/>
      <x:c r="O186" s="48"/>
      <x:c r="P186" s="48"/>
      <x:c r="Q186" s="48"/>
      <x:c r="R186" s="48"/>
      <x:c r="S186" s="48"/>
      <x:c r="T186" s="48"/>
      <x:c r="U186" s="48"/>
      <x:c r="V186" s="48"/>
    </x:row>
    <x:row r="187">
      <x:c r="A187" s="48" t="str">
        <x:f>IF(Adherents!A187="","",Adherents!A187)</x:f>
      </x:c>
      <x:c r="B187" s="48" t="str">
        <x:f>IF(A187="","",Adherents!B187&amp;" "&amp;Adherents!C187)</x:f>
      </x:c>
      <x:c r="C187" s="48" t="str">
        <x:f>IF(A187="","",Adherents!R187)</x:f>
      </x:c>
      <x:c r="D187" s="150" t="str">
        <x:f>IF(OR(A187="",Adherents!S187=""),"",Adherents!S187)</x:f>
      </x:c>
      <x:c r="E187" s="48" t="str">
        <x:v>Gestion des adhésions</x:v>
      </x:c>
      <x:c r="F187" s="48" t="str">
        <x:v>Consentement / intérêt légitime</x:v>
      </x:c>
      <x:c r="G187" s="48" t="str">
        <x:v>3 ans après la fin de l'adhésion</x:v>
      </x:c>
      <x:c r="H187" s="48"/>
      <x:c r="I187" s="48"/>
      <x:c r="J187" s="48"/>
      <x:c r="K187" s="150"/>
      <x:c r="L187" s="150"/>
      <x:c r="M187" s="48"/>
      <x:c r="N187" s="48"/>
      <x:c r="O187" s="48"/>
      <x:c r="P187" s="48"/>
      <x:c r="Q187" s="48"/>
      <x:c r="R187" s="48"/>
      <x:c r="S187" s="48"/>
      <x:c r="T187" s="48"/>
      <x:c r="U187" s="48"/>
      <x:c r="V187" s="48"/>
    </x:row>
    <x:row r="188">
      <x:c r="A188" s="48" t="str">
        <x:f>IF(Adherents!A188="","",Adherents!A188)</x:f>
      </x:c>
      <x:c r="B188" s="48" t="str">
        <x:f>IF(A188="","",Adherents!B188&amp;" "&amp;Adherents!C188)</x:f>
      </x:c>
      <x:c r="C188" s="48" t="str">
        <x:f>IF(A188="","",Adherents!R188)</x:f>
      </x:c>
      <x:c r="D188" s="150" t="str">
        <x:f>IF(OR(A188="",Adherents!S188=""),"",Adherents!S188)</x:f>
      </x:c>
      <x:c r="E188" s="48" t="str">
        <x:v>Gestion des adhésions</x:v>
      </x:c>
      <x:c r="F188" s="48" t="str">
        <x:v>Consentement / intérêt légitime</x:v>
      </x:c>
      <x:c r="G188" s="48" t="str">
        <x:v>3 ans après la fin de l'adhésion</x:v>
      </x:c>
      <x:c r="H188" s="48"/>
      <x:c r="I188" s="48"/>
      <x:c r="J188" s="48"/>
      <x:c r="K188" s="150"/>
      <x:c r="L188" s="150"/>
      <x:c r="M188" s="48"/>
      <x:c r="N188" s="48"/>
      <x:c r="O188" s="48"/>
      <x:c r="P188" s="48"/>
      <x:c r="Q188" s="48"/>
      <x:c r="R188" s="48"/>
      <x:c r="S188" s="48"/>
      <x:c r="T188" s="48"/>
      <x:c r="U188" s="48"/>
      <x:c r="V188" s="48"/>
    </x:row>
    <x:row r="189">
      <x:c r="A189" s="48" t="str">
        <x:f>IF(Adherents!A189="","",Adherents!A189)</x:f>
      </x:c>
      <x:c r="B189" s="48" t="str">
        <x:f>IF(A189="","",Adherents!B189&amp;" "&amp;Adherents!C189)</x:f>
      </x:c>
      <x:c r="C189" s="48" t="str">
        <x:f>IF(A189="","",Adherents!R189)</x:f>
      </x:c>
      <x:c r="D189" s="150" t="str">
        <x:f>IF(OR(A189="",Adherents!S189=""),"",Adherents!S189)</x:f>
      </x:c>
      <x:c r="E189" s="48" t="str">
        <x:v>Gestion des adhésions</x:v>
      </x:c>
      <x:c r="F189" s="48" t="str">
        <x:v>Consentement / intérêt légitime</x:v>
      </x:c>
      <x:c r="G189" s="48" t="str">
        <x:v>3 ans après la fin de l'adhésion</x:v>
      </x:c>
      <x:c r="H189" s="48"/>
      <x:c r="I189" s="48"/>
      <x:c r="J189" s="48"/>
      <x:c r="K189" s="150"/>
      <x:c r="L189" s="150"/>
      <x:c r="M189" s="48"/>
      <x:c r="N189" s="48"/>
      <x:c r="O189" s="48"/>
      <x:c r="P189" s="48"/>
      <x:c r="Q189" s="48"/>
      <x:c r="R189" s="48"/>
      <x:c r="S189" s="48"/>
      <x:c r="T189" s="48"/>
      <x:c r="U189" s="48"/>
      <x:c r="V189" s="48"/>
    </x:row>
    <x:row r="190">
      <x:c r="A190" s="48" t="str">
        <x:f>IF(Adherents!A190="","",Adherents!A190)</x:f>
      </x:c>
      <x:c r="B190" s="48" t="str">
        <x:f>IF(A190="","",Adherents!B190&amp;" "&amp;Adherents!C190)</x:f>
      </x:c>
      <x:c r="C190" s="48" t="str">
        <x:f>IF(A190="","",Adherents!R190)</x:f>
      </x:c>
      <x:c r="D190" s="150" t="str">
        <x:f>IF(OR(A190="",Adherents!S190=""),"",Adherents!S190)</x:f>
      </x:c>
      <x:c r="E190" s="48" t="str">
        <x:v>Gestion des adhésions</x:v>
      </x:c>
      <x:c r="F190" s="48" t="str">
        <x:v>Consentement / intérêt légitime</x:v>
      </x:c>
      <x:c r="G190" s="48" t="str">
        <x:v>3 ans après la fin de l'adhésion</x:v>
      </x:c>
      <x:c r="H190" s="48"/>
      <x:c r="I190" s="48"/>
      <x:c r="J190" s="48"/>
      <x:c r="K190" s="150"/>
      <x:c r="L190" s="150"/>
      <x:c r="M190" s="48"/>
      <x:c r="N190" s="48"/>
      <x:c r="O190" s="48"/>
      <x:c r="P190" s="48"/>
      <x:c r="Q190" s="48"/>
      <x:c r="R190" s="48"/>
      <x:c r="S190" s="48"/>
      <x:c r="T190" s="48"/>
      <x:c r="U190" s="48"/>
      <x:c r="V190" s="48"/>
    </x:row>
    <x:row r="191">
      <x:c r="A191" s="48" t="str">
        <x:f>IF(Adherents!A191="","",Adherents!A191)</x:f>
      </x:c>
      <x:c r="B191" s="48" t="str">
        <x:f>IF(A191="","",Adherents!B191&amp;" "&amp;Adherents!C191)</x:f>
      </x:c>
      <x:c r="C191" s="48" t="str">
        <x:f>IF(A191="","",Adherents!R191)</x:f>
      </x:c>
      <x:c r="D191" s="150" t="str">
        <x:f>IF(OR(A191="",Adherents!S191=""),"",Adherents!S191)</x:f>
      </x:c>
      <x:c r="E191" s="48" t="str">
        <x:v>Gestion des adhésions</x:v>
      </x:c>
      <x:c r="F191" s="48" t="str">
        <x:v>Consentement / intérêt légitime</x:v>
      </x:c>
      <x:c r="G191" s="48" t="str">
        <x:v>3 ans après la fin de l'adhésion</x:v>
      </x:c>
      <x:c r="H191" s="48"/>
      <x:c r="I191" s="48"/>
      <x:c r="J191" s="48"/>
      <x:c r="K191" s="150"/>
      <x:c r="L191" s="150"/>
      <x:c r="M191" s="48"/>
      <x:c r="N191" s="48"/>
      <x:c r="O191" s="48"/>
      <x:c r="P191" s="48"/>
      <x:c r="Q191" s="48"/>
      <x:c r="R191" s="48"/>
      <x:c r="S191" s="48"/>
      <x:c r="T191" s="48"/>
      <x:c r="U191" s="48"/>
      <x:c r="V191" s="48"/>
    </x:row>
    <x:row r="192">
      <x:c r="A192" s="48" t="str">
        <x:f>IF(Adherents!A192="","",Adherents!A192)</x:f>
      </x:c>
      <x:c r="B192" s="48" t="str">
        <x:f>IF(A192="","",Adherents!B192&amp;" "&amp;Adherents!C192)</x:f>
      </x:c>
      <x:c r="C192" s="48" t="str">
        <x:f>IF(A192="","",Adherents!R192)</x:f>
      </x:c>
      <x:c r="D192" s="150" t="str">
        <x:f>IF(OR(A192="",Adherents!S192=""),"",Adherents!S192)</x:f>
      </x:c>
      <x:c r="E192" s="48" t="str">
        <x:v>Gestion des adhésions</x:v>
      </x:c>
      <x:c r="F192" s="48" t="str">
        <x:v>Consentement / intérêt légitime</x:v>
      </x:c>
      <x:c r="G192" s="48" t="str">
        <x:v>3 ans après la fin de l'adhésion</x:v>
      </x:c>
      <x:c r="H192" s="48"/>
      <x:c r="I192" s="48"/>
      <x:c r="J192" s="48"/>
      <x:c r="K192" s="150"/>
      <x:c r="L192" s="150"/>
      <x:c r="M192" s="48"/>
      <x:c r="N192" s="48"/>
      <x:c r="O192" s="48"/>
      <x:c r="P192" s="48"/>
      <x:c r="Q192" s="48"/>
      <x:c r="R192" s="48"/>
      <x:c r="S192" s="48"/>
      <x:c r="T192" s="48"/>
      <x:c r="U192" s="48"/>
      <x:c r="V192" s="48"/>
    </x:row>
    <x:row r="193">
      <x:c r="A193" s="48" t="str">
        <x:f>IF(Adherents!A193="","",Adherents!A193)</x:f>
      </x:c>
      <x:c r="B193" s="48" t="str">
        <x:f>IF(A193="","",Adherents!B193&amp;" "&amp;Adherents!C193)</x:f>
      </x:c>
      <x:c r="C193" s="48" t="str">
        <x:f>IF(A193="","",Adherents!R193)</x:f>
      </x:c>
      <x:c r="D193" s="150" t="str">
        <x:f>IF(OR(A193="",Adherents!S193=""),"",Adherents!S193)</x:f>
      </x:c>
      <x:c r="E193" s="48" t="str">
        <x:v>Gestion des adhésions</x:v>
      </x:c>
      <x:c r="F193" s="48" t="str">
        <x:v>Consentement / intérêt légitime</x:v>
      </x:c>
      <x:c r="G193" s="48" t="str">
        <x:v>3 ans après la fin de l'adhésion</x:v>
      </x:c>
      <x:c r="H193" s="48"/>
      <x:c r="I193" s="48"/>
      <x:c r="J193" s="48"/>
      <x:c r="K193" s="150"/>
      <x:c r="L193" s="150"/>
      <x:c r="M193" s="48"/>
      <x:c r="N193" s="48"/>
      <x:c r="O193" s="48"/>
      <x:c r="P193" s="48"/>
      <x:c r="Q193" s="48"/>
      <x:c r="R193" s="48"/>
      <x:c r="S193" s="48"/>
      <x:c r="T193" s="48"/>
      <x:c r="U193" s="48"/>
      <x:c r="V193" s="48"/>
    </x:row>
    <x:row r="194">
      <x:c r="A194" s="48" t="str">
        <x:f>IF(Adherents!A194="","",Adherents!A194)</x:f>
      </x:c>
      <x:c r="B194" s="48" t="str">
        <x:f>IF(A194="","",Adherents!B194&amp;" "&amp;Adherents!C194)</x:f>
      </x:c>
      <x:c r="C194" s="48" t="str">
        <x:f>IF(A194="","",Adherents!R194)</x:f>
      </x:c>
      <x:c r="D194" s="150" t="str">
        <x:f>IF(OR(A194="",Adherents!S194=""),"",Adherents!S194)</x:f>
      </x:c>
      <x:c r="E194" s="48" t="str">
        <x:v>Gestion des adhésions</x:v>
      </x:c>
      <x:c r="F194" s="48" t="str">
        <x:v>Consentement / intérêt légitime</x:v>
      </x:c>
      <x:c r="G194" s="48" t="str">
        <x:v>3 ans après la fin de l'adhésion</x:v>
      </x:c>
      <x:c r="H194" s="48"/>
      <x:c r="I194" s="48"/>
      <x:c r="J194" s="48"/>
      <x:c r="K194" s="150"/>
      <x:c r="L194" s="150"/>
      <x:c r="M194" s="48"/>
      <x:c r="N194" s="48"/>
      <x:c r="O194" s="48"/>
      <x:c r="P194" s="48"/>
      <x:c r="Q194" s="48"/>
      <x:c r="R194" s="48"/>
      <x:c r="S194" s="48"/>
      <x:c r="T194" s="48"/>
      <x:c r="U194" s="48"/>
      <x:c r="V194" s="48"/>
    </x:row>
    <x:row r="195">
      <x:c r="A195" s="48" t="str">
        <x:f>IF(Adherents!A195="","",Adherents!A195)</x:f>
      </x:c>
      <x:c r="B195" s="48" t="str">
        <x:f>IF(A195="","",Adherents!B195&amp;" "&amp;Adherents!C195)</x:f>
      </x:c>
      <x:c r="C195" s="48" t="str">
        <x:f>IF(A195="","",Adherents!R195)</x:f>
      </x:c>
      <x:c r="D195" s="150" t="str">
        <x:f>IF(OR(A195="",Adherents!S195=""),"",Adherents!S195)</x:f>
      </x:c>
      <x:c r="E195" s="48" t="str">
        <x:v>Gestion des adhésions</x:v>
      </x:c>
      <x:c r="F195" s="48" t="str">
        <x:v>Consentement / intérêt légitime</x:v>
      </x:c>
      <x:c r="G195" s="48" t="str">
        <x:v>3 ans après la fin de l'adhésion</x:v>
      </x:c>
      <x:c r="H195" s="48"/>
      <x:c r="I195" s="48"/>
      <x:c r="J195" s="48"/>
      <x:c r="K195" s="150"/>
      <x:c r="L195" s="150"/>
      <x:c r="M195" s="48"/>
      <x:c r="N195" s="48"/>
      <x:c r="O195" s="48"/>
      <x:c r="P195" s="48"/>
      <x:c r="Q195" s="48"/>
      <x:c r="R195" s="48"/>
      <x:c r="S195" s="48"/>
      <x:c r="T195" s="48"/>
      <x:c r="U195" s="48"/>
      <x:c r="V195" s="48"/>
    </x:row>
    <x:row r="196">
      <x:c r="A196" s="48" t="str">
        <x:f>IF(Adherents!A196="","",Adherents!A196)</x:f>
      </x:c>
      <x:c r="B196" s="48" t="str">
        <x:f>IF(A196="","",Adherents!B196&amp;" "&amp;Adherents!C196)</x:f>
      </x:c>
      <x:c r="C196" s="48" t="str">
        <x:f>IF(A196="","",Adherents!R196)</x:f>
      </x:c>
      <x:c r="D196" s="150" t="str">
        <x:f>IF(OR(A196="",Adherents!S196=""),"",Adherents!S196)</x:f>
      </x:c>
      <x:c r="E196" s="48" t="str">
        <x:v>Gestion des adhésions</x:v>
      </x:c>
      <x:c r="F196" s="48" t="str">
        <x:v>Consentement / intérêt légitime</x:v>
      </x:c>
      <x:c r="G196" s="48" t="str">
        <x:v>3 ans après la fin de l'adhésion</x:v>
      </x:c>
      <x:c r="H196" s="48"/>
      <x:c r="I196" s="48"/>
      <x:c r="J196" s="48"/>
      <x:c r="K196" s="150"/>
      <x:c r="L196" s="150"/>
      <x:c r="M196" s="48"/>
      <x:c r="N196" s="48"/>
      <x:c r="O196" s="48"/>
      <x:c r="P196" s="48"/>
      <x:c r="Q196" s="48"/>
      <x:c r="R196" s="48"/>
      <x:c r="S196" s="48"/>
      <x:c r="T196" s="48"/>
      <x:c r="U196" s="48"/>
      <x:c r="V196" s="48"/>
    </x:row>
    <x:row r="197">
      <x:c r="A197" s="48" t="str">
        <x:f>IF(Adherents!A197="","",Adherents!A197)</x:f>
      </x:c>
      <x:c r="B197" s="48" t="str">
        <x:f>IF(A197="","",Adherents!B197&amp;" "&amp;Adherents!C197)</x:f>
      </x:c>
      <x:c r="C197" s="48" t="str">
        <x:f>IF(A197="","",Adherents!R197)</x:f>
      </x:c>
      <x:c r="D197" s="150" t="str">
        <x:f>IF(OR(A197="",Adherents!S197=""),"",Adherents!S197)</x:f>
      </x:c>
      <x:c r="E197" s="48" t="str">
        <x:v>Gestion des adhésions</x:v>
      </x:c>
      <x:c r="F197" s="48" t="str">
        <x:v>Consentement / intérêt légitime</x:v>
      </x:c>
      <x:c r="G197" s="48" t="str">
        <x:v>3 ans après la fin de l'adhésion</x:v>
      </x:c>
      <x:c r="H197" s="48"/>
      <x:c r="I197" s="48"/>
      <x:c r="J197" s="48"/>
      <x:c r="K197" s="150"/>
      <x:c r="L197" s="150"/>
      <x:c r="M197" s="48"/>
      <x:c r="N197" s="48"/>
      <x:c r="O197" s="48"/>
      <x:c r="P197" s="48"/>
      <x:c r="Q197" s="48"/>
      <x:c r="R197" s="48"/>
      <x:c r="S197" s="48"/>
      <x:c r="T197" s="48"/>
      <x:c r="U197" s="48"/>
      <x:c r="V197" s="48"/>
    </x:row>
    <x:row r="198">
      <x:c r="A198" s="48" t="str">
        <x:f>IF(Adherents!A198="","",Adherents!A198)</x:f>
      </x:c>
      <x:c r="B198" s="48" t="str">
        <x:f>IF(A198="","",Adherents!B198&amp;" "&amp;Adherents!C198)</x:f>
      </x:c>
      <x:c r="C198" s="48" t="str">
        <x:f>IF(A198="","",Adherents!R198)</x:f>
      </x:c>
      <x:c r="D198" s="150" t="str">
        <x:f>IF(OR(A198="",Adherents!S198=""),"",Adherents!S198)</x:f>
      </x:c>
      <x:c r="E198" s="48" t="str">
        <x:v>Gestion des adhésions</x:v>
      </x:c>
      <x:c r="F198" s="48" t="str">
        <x:v>Consentement / intérêt légitime</x:v>
      </x:c>
      <x:c r="G198" s="48" t="str">
        <x:v>3 ans après la fin de l'adhésion</x:v>
      </x:c>
      <x:c r="H198" s="48"/>
      <x:c r="I198" s="48"/>
      <x:c r="J198" s="48"/>
      <x:c r="K198" s="150"/>
      <x:c r="L198" s="150"/>
      <x:c r="M198" s="48"/>
      <x:c r="N198" s="48"/>
      <x:c r="O198" s="48"/>
      <x:c r="P198" s="48"/>
      <x:c r="Q198" s="48"/>
      <x:c r="R198" s="48"/>
      <x:c r="S198" s="48"/>
      <x:c r="T198" s="48"/>
      <x:c r="U198" s="48"/>
      <x:c r="V198" s="48"/>
    </x:row>
    <x:row r="199">
      <x:c r="A199" s="48" t="str">
        <x:f>IF(Adherents!A199="","",Adherents!A199)</x:f>
      </x:c>
      <x:c r="B199" s="48" t="str">
        <x:f>IF(A199="","",Adherents!B199&amp;" "&amp;Adherents!C199)</x:f>
      </x:c>
      <x:c r="C199" s="48" t="str">
        <x:f>IF(A199="","",Adherents!R199)</x:f>
      </x:c>
      <x:c r="D199" s="150" t="str">
        <x:f>IF(OR(A199="",Adherents!S199=""),"",Adherents!S199)</x:f>
      </x:c>
      <x:c r="E199" s="48" t="str">
        <x:v>Gestion des adhésions</x:v>
      </x:c>
      <x:c r="F199" s="48" t="str">
        <x:v>Consentement / intérêt légitime</x:v>
      </x:c>
      <x:c r="G199" s="48" t="str">
        <x:v>3 ans après la fin de l'adhésion</x:v>
      </x:c>
      <x:c r="H199" s="48"/>
      <x:c r="I199" s="48"/>
      <x:c r="J199" s="48"/>
      <x:c r="K199" s="150"/>
      <x:c r="L199" s="150"/>
      <x:c r="M199" s="48"/>
      <x:c r="N199" s="48"/>
      <x:c r="O199" s="48"/>
      <x:c r="P199" s="48"/>
      <x:c r="Q199" s="48"/>
      <x:c r="R199" s="48"/>
      <x:c r="S199" s="48"/>
      <x:c r="T199" s="48"/>
      <x:c r="U199" s="48"/>
      <x:c r="V199" s="48"/>
    </x:row>
    <x:row r="200">
      <x:c r="A200" s="48" t="str">
        <x:f>IF(Adherents!A200="","",Adherents!A200)</x:f>
      </x:c>
      <x:c r="B200" s="48" t="str">
        <x:f>IF(A200="","",Adherents!B200&amp;" "&amp;Adherents!C200)</x:f>
      </x:c>
      <x:c r="C200" s="48" t="str">
        <x:f>IF(A200="","",Adherents!R200)</x:f>
      </x:c>
      <x:c r="D200" s="150" t="str">
        <x:f>IF(OR(A200="",Adherents!S200=""),"",Adherents!S200)</x:f>
      </x:c>
      <x:c r="E200" s="48" t="str">
        <x:v>Gestion des adhésions</x:v>
      </x:c>
      <x:c r="F200" s="48" t="str">
        <x:v>Consentement / intérêt légitime</x:v>
      </x:c>
      <x:c r="G200" s="48" t="str">
        <x:v>3 ans après la fin de l'adhésion</x:v>
      </x:c>
      <x:c r="H200" s="48"/>
      <x:c r="I200" s="48"/>
      <x:c r="J200" s="48"/>
      <x:c r="K200" s="150"/>
      <x:c r="L200" s="150"/>
      <x:c r="M200" s="48"/>
      <x:c r="N200" s="48"/>
      <x:c r="O200" s="48"/>
      <x:c r="P200" s="48"/>
      <x:c r="Q200" s="48"/>
      <x:c r="R200" s="48"/>
      <x:c r="S200" s="48"/>
      <x:c r="T200" s="48"/>
      <x:c r="U200" s="48"/>
      <x:c r="V200" s="48"/>
    </x:row>
    <x:row r="201">
      <x:c r="A201" s="48" t="str">
        <x:f>IF(Adherents!A201="","",Adherents!A201)</x:f>
      </x:c>
      <x:c r="B201" s="48" t="str">
        <x:f>IF(A201="","",Adherents!B201&amp;" "&amp;Adherents!C201)</x:f>
      </x:c>
      <x:c r="C201" s="48" t="str">
        <x:f>IF(A201="","",Adherents!R201)</x:f>
      </x:c>
      <x:c r="D201" s="150" t="str">
        <x:f>IF(OR(A201="",Adherents!S201=""),"",Adherents!S201)</x:f>
      </x:c>
      <x:c r="E201" s="48" t="str">
        <x:v>Gestion des adhésions</x:v>
      </x:c>
      <x:c r="F201" s="48" t="str">
        <x:v>Consentement / intérêt légitime</x:v>
      </x:c>
      <x:c r="G201" s="48" t="str">
        <x:v>3 ans après la fin de l'adhésion</x:v>
      </x:c>
      <x:c r="H201" s="48"/>
      <x:c r="I201" s="48"/>
      <x:c r="J201" s="48"/>
      <x:c r="K201" s="150"/>
      <x:c r="L201" s="150"/>
      <x:c r="M201" s="48"/>
      <x:c r="N201" s="48"/>
      <x:c r="O201" s="48"/>
      <x:c r="P201" s="48"/>
      <x:c r="Q201" s="48"/>
      <x:c r="R201" s="48"/>
      <x:c r="S201" s="48"/>
      <x:c r="T201" s="48"/>
      <x:c r="U201" s="48"/>
      <x:c r="V201" s="48"/>
    </x:row>
    <x:row r="202">
      <x:c r="A202" s="48" t="str">
        <x:f>IF(Adherents!A202="","",Adherents!A202)</x:f>
      </x:c>
      <x:c r="B202" s="48" t="str">
        <x:f>IF(A202="","",Adherents!B202&amp;" "&amp;Adherents!C202)</x:f>
      </x:c>
      <x:c r="C202" s="48" t="str">
        <x:f>IF(A202="","",Adherents!R202)</x:f>
      </x:c>
      <x:c r="D202" s="150" t="str">
        <x:f>IF(OR(A202="",Adherents!S202=""),"",Adherents!S202)</x:f>
      </x:c>
      <x:c r="E202" s="48" t="str">
        <x:v>Gestion des adhésions</x:v>
      </x:c>
      <x:c r="F202" s="48" t="str">
        <x:v>Consentement / intérêt légitime</x:v>
      </x:c>
      <x:c r="G202" s="48" t="str">
        <x:v>3 ans après la fin de l'adhésion</x:v>
      </x:c>
      <x:c r="H202" s="48"/>
      <x:c r="I202" s="48"/>
      <x:c r="J202" s="48"/>
      <x:c r="K202" s="150"/>
      <x:c r="L202" s="150"/>
      <x:c r="M202" s="48"/>
      <x:c r="N202" s="48"/>
      <x:c r="O202" s="48"/>
      <x:c r="P202" s="48"/>
      <x:c r="Q202" s="48"/>
      <x:c r="R202" s="48"/>
      <x:c r="S202" s="48"/>
      <x:c r="T202" s="48"/>
      <x:c r="U202" s="48"/>
      <x:c r="V202" s="48"/>
    </x:row>
    <x:row r="203">
      <x:c r="A203" s="48" t="str">
        <x:f>IF(Adherents!A203="","",Adherents!A203)</x:f>
      </x:c>
      <x:c r="B203" s="48" t="str">
        <x:f>IF(A203="","",Adherents!B203&amp;" "&amp;Adherents!C203)</x:f>
      </x:c>
      <x:c r="C203" s="48" t="str">
        <x:f>IF(A203="","",Adherents!R203)</x:f>
      </x:c>
      <x:c r="D203" s="150" t="str">
        <x:f>IF(OR(A203="",Adherents!S203=""),"",Adherents!S203)</x:f>
      </x:c>
      <x:c r="E203" s="48" t="str">
        <x:v>Gestion des adhésions</x:v>
      </x:c>
      <x:c r="F203" s="48" t="str">
        <x:v>Consentement / intérêt légitime</x:v>
      </x:c>
      <x:c r="G203" s="48" t="str">
        <x:v>3 ans après la fin de l'adhésion</x:v>
      </x:c>
      <x:c r="H203" s="48"/>
      <x:c r="I203" s="48"/>
      <x:c r="J203" s="48"/>
      <x:c r="K203" s="150"/>
      <x:c r="L203" s="150"/>
      <x:c r="M203" s="48"/>
      <x:c r="N203" s="48"/>
      <x:c r="O203" s="48"/>
      <x:c r="P203" s="48"/>
      <x:c r="Q203" s="48"/>
      <x:c r="R203" s="48"/>
      <x:c r="S203" s="48"/>
      <x:c r="T203" s="48"/>
      <x:c r="U203" s="48"/>
      <x:c r="V203" s="48"/>
    </x:row>
    <x:row r="204">
      <x:c r="A204" s="48" t="str">
        <x:f>IF(Adherents!A204="","",Adherents!A204)</x:f>
      </x:c>
      <x:c r="B204" s="48" t="str">
        <x:f>IF(A204="","",Adherents!B204&amp;" "&amp;Adherents!C204)</x:f>
      </x:c>
      <x:c r="C204" s="48" t="str">
        <x:f>IF(A204="","",Adherents!R204)</x:f>
      </x:c>
      <x:c r="D204" s="150" t="str">
        <x:f>IF(OR(A204="",Adherents!S204=""),"",Adherents!S204)</x:f>
      </x:c>
      <x:c r="E204" s="48" t="str">
        <x:v>Gestion des adhésions</x:v>
      </x:c>
      <x:c r="F204" s="48" t="str">
        <x:v>Consentement / intérêt légitime</x:v>
      </x:c>
      <x:c r="G204" s="48" t="str">
        <x:v>3 ans après la fin de l'adhésion</x:v>
      </x:c>
      <x:c r="H204" s="48"/>
      <x:c r="I204" s="48"/>
      <x:c r="J204" s="48"/>
      <x:c r="K204" s="150"/>
      <x:c r="L204" s="150"/>
      <x:c r="M204" s="48"/>
      <x:c r="N204" s="48"/>
      <x:c r="O204" s="48"/>
      <x:c r="P204" s="48"/>
      <x:c r="Q204" s="48"/>
      <x:c r="R204" s="48"/>
      <x:c r="S204" s="48"/>
      <x:c r="T204" s="48"/>
      <x:c r="U204" s="48"/>
      <x:c r="V204" s="48"/>
    </x:row>
    <x:row r="205">
      <x:c r="A205" s="48" t="str">
        <x:f>IF(Adherents!A205="","",Adherents!A205)</x:f>
      </x:c>
      <x:c r="B205" s="48" t="str">
        <x:f>IF(A205="","",Adherents!B205&amp;" "&amp;Adherents!C205)</x:f>
      </x:c>
      <x:c r="C205" s="48" t="str">
        <x:f>IF(A205="","",Adherents!R205)</x:f>
      </x:c>
      <x:c r="D205" s="150" t="str">
        <x:f>IF(OR(A205="",Adherents!S205=""),"",Adherents!S205)</x:f>
      </x:c>
      <x:c r="E205" s="48" t="str">
        <x:v>Gestion des adhésions</x:v>
      </x:c>
      <x:c r="F205" s="48" t="str">
        <x:v>Consentement / intérêt légitime</x:v>
      </x:c>
      <x:c r="G205" s="48" t="str">
        <x:v>3 ans après la fin de l'adhésion</x:v>
      </x:c>
      <x:c r="H205" s="48"/>
      <x:c r="I205" s="48"/>
      <x:c r="J205" s="48"/>
      <x:c r="K205" s="150"/>
      <x:c r="L205" s="150"/>
      <x:c r="M205" s="48"/>
      <x:c r="N205" s="48"/>
      <x:c r="O205" s="48"/>
      <x:c r="P205" s="48"/>
      <x:c r="Q205" s="48"/>
      <x:c r="R205" s="48"/>
      <x:c r="S205" s="48"/>
      <x:c r="T205" s="48"/>
      <x:c r="U205" s="48"/>
      <x:c r="V205" s="48"/>
    </x:row>
    <x:row r="206">
      <x:c r="A206" s="48" t="str">
        <x:f>IF(Adherents!A206="","",Adherents!A206)</x:f>
      </x:c>
      <x:c r="B206" s="48" t="str">
        <x:f>IF(A206="","",Adherents!B206&amp;" "&amp;Adherents!C206)</x:f>
      </x:c>
      <x:c r="C206" s="48" t="str">
        <x:f>IF(A206="","",Adherents!R206)</x:f>
      </x:c>
      <x:c r="D206" s="150" t="str">
        <x:f>IF(OR(A206="",Adherents!S206=""),"",Adherents!S206)</x:f>
      </x:c>
      <x:c r="E206" s="48" t="str">
        <x:v>Gestion des adhésions</x:v>
      </x:c>
      <x:c r="F206" s="48" t="str">
        <x:v>Consentement / intérêt légitime</x:v>
      </x:c>
      <x:c r="G206" s="48" t="str">
        <x:v>3 ans après la fin de l'adhésion</x:v>
      </x:c>
      <x:c r="H206" s="48"/>
      <x:c r="I206" s="48"/>
      <x:c r="J206" s="48"/>
      <x:c r="K206" s="150"/>
      <x:c r="L206" s="150"/>
      <x:c r="M206" s="48"/>
      <x:c r="N206" s="48"/>
      <x:c r="O206" s="48"/>
      <x:c r="P206" s="48"/>
      <x:c r="Q206" s="48"/>
      <x:c r="R206" s="48"/>
      <x:c r="S206" s="48"/>
      <x:c r="T206" s="48"/>
      <x:c r="U206" s="48"/>
      <x:c r="V206" s="48"/>
    </x:row>
    <x:row r="207">
      <x:c r="A207" s="48" t="str">
        <x:f>IF(Adherents!A207="","",Adherents!A207)</x:f>
      </x:c>
      <x:c r="B207" s="48" t="str">
        <x:f>IF(A207="","",Adherents!B207&amp;" "&amp;Adherents!C207)</x:f>
      </x:c>
      <x:c r="C207" s="48" t="str">
        <x:f>IF(A207="","",Adherents!R207)</x:f>
      </x:c>
      <x:c r="D207" s="150" t="str">
        <x:f>IF(OR(A207="",Adherents!S207=""),"",Adherents!S207)</x:f>
      </x:c>
      <x:c r="E207" s="48" t="str">
        <x:v>Gestion des adhésions</x:v>
      </x:c>
      <x:c r="F207" s="48" t="str">
        <x:v>Consentement / intérêt légitime</x:v>
      </x:c>
      <x:c r="G207" s="48" t="str">
        <x:v>3 ans après la fin de l'adhésion</x:v>
      </x:c>
      <x:c r="H207" s="48"/>
      <x:c r="I207" s="48"/>
      <x:c r="J207" s="48"/>
      <x:c r="K207" s="150"/>
      <x:c r="L207" s="150"/>
      <x:c r="M207" s="48"/>
      <x:c r="N207" s="48"/>
      <x:c r="O207" s="48"/>
      <x:c r="P207" s="48"/>
      <x:c r="Q207" s="48"/>
      <x:c r="R207" s="48"/>
      <x:c r="S207" s="48"/>
      <x:c r="T207" s="48"/>
      <x:c r="U207" s="48"/>
      <x:c r="V207" s="48"/>
    </x:row>
    <x:row r="208">
      <x:c r="A208" s="48" t="str">
        <x:f>IF(Adherents!A208="","",Adherents!A208)</x:f>
      </x:c>
      <x:c r="B208" s="48" t="str">
        <x:f>IF(A208="","",Adherents!B208&amp;" "&amp;Adherents!C208)</x:f>
      </x:c>
      <x:c r="C208" s="48" t="str">
        <x:f>IF(A208="","",Adherents!R208)</x:f>
      </x:c>
      <x:c r="D208" s="150" t="str">
        <x:f>IF(OR(A208="",Adherents!S208=""),"",Adherents!S208)</x:f>
      </x:c>
      <x:c r="E208" s="48" t="str">
        <x:v>Gestion des adhésions</x:v>
      </x:c>
      <x:c r="F208" s="48" t="str">
        <x:v>Consentement / intérêt légitime</x:v>
      </x:c>
      <x:c r="G208" s="48" t="str">
        <x:v>3 ans après la fin de l'adhésion</x:v>
      </x:c>
      <x:c r="H208" s="48"/>
      <x:c r="I208" s="48"/>
      <x:c r="J208" s="48"/>
      <x:c r="K208" s="150"/>
      <x:c r="L208" s="150"/>
      <x:c r="M208" s="48"/>
      <x:c r="N208" s="48"/>
      <x:c r="O208" s="48"/>
      <x:c r="P208" s="48"/>
      <x:c r="Q208" s="48"/>
      <x:c r="R208" s="48"/>
      <x:c r="S208" s="48"/>
      <x:c r="T208" s="48"/>
      <x:c r="U208" s="48"/>
      <x:c r="V208" s="48"/>
    </x:row>
    <x:row r="209">
      <x:c r="A209" s="48" t="str">
        <x:f>IF(Adherents!A209="","",Adherents!A209)</x:f>
      </x:c>
      <x:c r="B209" s="48" t="str">
        <x:f>IF(A209="","",Adherents!B209&amp;" "&amp;Adherents!C209)</x:f>
      </x:c>
      <x:c r="C209" s="48" t="str">
        <x:f>IF(A209="","",Adherents!R209)</x:f>
      </x:c>
      <x:c r="D209" s="150" t="str">
        <x:f>IF(OR(A209="",Adherents!S209=""),"",Adherents!S209)</x:f>
      </x:c>
      <x:c r="E209" s="48" t="str">
        <x:v>Gestion des adhésions</x:v>
      </x:c>
      <x:c r="F209" s="48" t="str">
        <x:v>Consentement / intérêt légitime</x:v>
      </x:c>
      <x:c r="G209" s="48" t="str">
        <x:v>3 ans après la fin de l'adhésion</x:v>
      </x:c>
      <x:c r="H209" s="48"/>
      <x:c r="I209" s="48"/>
      <x:c r="J209" s="48"/>
      <x:c r="K209" s="150"/>
      <x:c r="L209" s="150"/>
      <x:c r="M209" s="48"/>
      <x:c r="N209" s="48"/>
      <x:c r="O209" s="48"/>
      <x:c r="P209" s="48"/>
      <x:c r="Q209" s="48"/>
      <x:c r="R209" s="48"/>
      <x:c r="S209" s="48"/>
      <x:c r="T209" s="48"/>
      <x:c r="U209" s="48"/>
      <x:c r="V209" s="48"/>
    </x:row>
    <x:row r="210">
      <x:c r="A210" s="48" t="str">
        <x:f>IF(Adherents!A210="","",Adherents!A210)</x:f>
      </x:c>
      <x:c r="B210" s="48" t="str">
        <x:f>IF(A210="","",Adherents!B210&amp;" "&amp;Adherents!C210)</x:f>
      </x:c>
      <x:c r="C210" s="48" t="str">
        <x:f>IF(A210="","",Adherents!R210)</x:f>
      </x:c>
      <x:c r="D210" s="150" t="str">
        <x:f>IF(OR(A210="",Adherents!S210=""),"",Adherents!S210)</x:f>
      </x:c>
      <x:c r="E210" s="48" t="str">
        <x:v>Gestion des adhésions</x:v>
      </x:c>
      <x:c r="F210" s="48" t="str">
        <x:v>Consentement / intérêt légitime</x:v>
      </x:c>
      <x:c r="G210" s="48" t="str">
        <x:v>3 ans après la fin de l'adhésion</x:v>
      </x:c>
      <x:c r="H210" s="48"/>
      <x:c r="I210" s="48"/>
      <x:c r="J210" s="48"/>
      <x:c r="K210" s="150"/>
      <x:c r="L210" s="150"/>
      <x:c r="M210" s="48"/>
      <x:c r="N210" s="48"/>
      <x:c r="O210" s="48"/>
      <x:c r="P210" s="48"/>
      <x:c r="Q210" s="48"/>
      <x:c r="R210" s="48"/>
      <x:c r="S210" s="48"/>
      <x:c r="T210" s="48"/>
      <x:c r="U210" s="48"/>
      <x:c r="V210" s="48"/>
    </x:row>
    <x:row r="211">
      <x:c r="A211" s="48" t="str">
        <x:f>IF(Adherents!A211="","",Adherents!A211)</x:f>
      </x:c>
      <x:c r="B211" s="48" t="str">
        <x:f>IF(A211="","",Adherents!B211&amp;" "&amp;Adherents!C211)</x:f>
      </x:c>
      <x:c r="C211" s="48" t="str">
        <x:f>IF(A211="","",Adherents!R211)</x:f>
      </x:c>
      <x:c r="D211" s="150" t="str">
        <x:f>IF(OR(A211="",Adherents!S211=""),"",Adherents!S211)</x:f>
      </x:c>
      <x:c r="E211" s="48" t="str">
        <x:v>Gestion des adhésions</x:v>
      </x:c>
      <x:c r="F211" s="48" t="str">
        <x:v>Consentement / intérêt légitime</x:v>
      </x:c>
      <x:c r="G211" s="48" t="str">
        <x:v>3 ans après la fin de l'adhésion</x:v>
      </x:c>
      <x:c r="H211" s="48"/>
      <x:c r="I211" s="48"/>
      <x:c r="J211" s="48"/>
      <x:c r="K211" s="150"/>
      <x:c r="L211" s="150"/>
      <x:c r="M211" s="48"/>
      <x:c r="N211" s="48"/>
      <x:c r="O211" s="48"/>
      <x:c r="P211" s="48"/>
      <x:c r="Q211" s="48"/>
      <x:c r="R211" s="48"/>
      <x:c r="S211" s="48"/>
      <x:c r="T211" s="48"/>
      <x:c r="U211" s="48"/>
      <x:c r="V211" s="48"/>
    </x:row>
    <x:row r="212">
      <x:c r="A212" s="48" t="str">
        <x:f>IF(Adherents!A212="","",Adherents!A212)</x:f>
      </x:c>
      <x:c r="B212" s="48" t="str">
        <x:f>IF(A212="","",Adherents!B212&amp;" "&amp;Adherents!C212)</x:f>
      </x:c>
      <x:c r="C212" s="48" t="str">
        <x:f>IF(A212="","",Adherents!R212)</x:f>
      </x:c>
      <x:c r="D212" s="150" t="str">
        <x:f>IF(OR(A212="",Adherents!S212=""),"",Adherents!S212)</x:f>
      </x:c>
      <x:c r="E212" s="48" t="str">
        <x:v>Gestion des adhésions</x:v>
      </x:c>
      <x:c r="F212" s="48" t="str">
        <x:v>Consentement / intérêt légitime</x:v>
      </x:c>
      <x:c r="G212" s="48" t="str">
        <x:v>3 ans après la fin de l'adhésion</x:v>
      </x:c>
      <x:c r="H212" s="48"/>
      <x:c r="I212" s="48"/>
      <x:c r="J212" s="48"/>
      <x:c r="K212" s="150"/>
      <x:c r="L212" s="150"/>
      <x:c r="M212" s="48"/>
      <x:c r="N212" s="48"/>
      <x:c r="O212" s="48"/>
      <x:c r="P212" s="48"/>
      <x:c r="Q212" s="48"/>
      <x:c r="R212" s="48"/>
      <x:c r="S212" s="48"/>
      <x:c r="T212" s="48"/>
      <x:c r="U212" s="48"/>
      <x:c r="V212" s="48"/>
    </x:row>
    <x:row r="213">
      <x:c r="A213" s="48" t="str">
        <x:f>IF(Adherents!A213="","",Adherents!A213)</x:f>
      </x:c>
      <x:c r="B213" s="48" t="str">
        <x:f>IF(A213="","",Adherents!B213&amp;" "&amp;Adherents!C213)</x:f>
      </x:c>
      <x:c r="C213" s="48" t="str">
        <x:f>IF(A213="","",Adherents!R213)</x:f>
      </x:c>
      <x:c r="D213" s="150" t="str">
        <x:f>IF(OR(A213="",Adherents!S213=""),"",Adherents!S213)</x:f>
      </x:c>
      <x:c r="E213" s="48" t="str">
        <x:v>Gestion des adhésions</x:v>
      </x:c>
      <x:c r="F213" s="48" t="str">
        <x:v>Consentement / intérêt légitime</x:v>
      </x:c>
      <x:c r="G213" s="48" t="str">
        <x:v>3 ans après la fin de l'adhésion</x:v>
      </x:c>
      <x:c r="H213" s="48"/>
      <x:c r="I213" s="48"/>
      <x:c r="J213" s="48"/>
      <x:c r="K213" s="150"/>
      <x:c r="L213" s="150"/>
      <x:c r="M213" s="48"/>
      <x:c r="N213" s="48"/>
      <x:c r="O213" s="48"/>
      <x:c r="P213" s="48"/>
      <x:c r="Q213" s="48"/>
      <x:c r="R213" s="48"/>
      <x:c r="S213" s="48"/>
      <x:c r="T213" s="48"/>
      <x:c r="U213" s="48"/>
      <x:c r="V213" s="48"/>
    </x:row>
    <x:row r="214">
      <x:c r="A214" s="48" t="str">
        <x:f>IF(Adherents!A214="","",Adherents!A214)</x:f>
      </x:c>
      <x:c r="B214" s="48" t="str">
        <x:f>IF(A214="","",Adherents!B214&amp;" "&amp;Adherents!C214)</x:f>
      </x:c>
      <x:c r="C214" s="48" t="str">
        <x:f>IF(A214="","",Adherents!R214)</x:f>
      </x:c>
      <x:c r="D214" s="150" t="str">
        <x:f>IF(OR(A214="",Adherents!S214=""),"",Adherents!S214)</x:f>
      </x:c>
      <x:c r="E214" s="48" t="str">
        <x:v>Gestion des adhésions</x:v>
      </x:c>
      <x:c r="F214" s="48" t="str">
        <x:v>Consentement / intérêt légitime</x:v>
      </x:c>
      <x:c r="G214" s="48" t="str">
        <x:v>3 ans après la fin de l'adhésion</x:v>
      </x:c>
      <x:c r="H214" s="48"/>
      <x:c r="I214" s="48"/>
      <x:c r="J214" s="48"/>
      <x:c r="K214" s="150"/>
      <x:c r="L214" s="150"/>
      <x:c r="M214" s="48"/>
      <x:c r="N214" s="48"/>
      <x:c r="O214" s="48"/>
      <x:c r="P214" s="48"/>
      <x:c r="Q214" s="48"/>
      <x:c r="R214" s="48"/>
      <x:c r="S214" s="48"/>
      <x:c r="T214" s="48"/>
      <x:c r="U214" s="48"/>
      <x:c r="V214" s="48"/>
    </x:row>
    <x:row r="215">
      <x:c r="A215" s="48" t="str">
        <x:f>IF(Adherents!A215="","",Adherents!A215)</x:f>
      </x:c>
      <x:c r="B215" s="48" t="str">
        <x:f>IF(A215="","",Adherents!B215&amp;" "&amp;Adherents!C215)</x:f>
      </x:c>
      <x:c r="C215" s="48" t="str">
        <x:f>IF(A215="","",Adherents!R215)</x:f>
      </x:c>
      <x:c r="D215" s="150" t="str">
        <x:f>IF(OR(A215="",Adherents!S215=""),"",Adherents!S215)</x:f>
      </x:c>
      <x:c r="E215" s="48" t="str">
        <x:v>Gestion des adhésions</x:v>
      </x:c>
      <x:c r="F215" s="48" t="str">
        <x:v>Consentement / intérêt légitime</x:v>
      </x:c>
      <x:c r="G215" s="48" t="str">
        <x:v>3 ans après la fin de l'adhésion</x:v>
      </x:c>
      <x:c r="H215" s="48"/>
      <x:c r="I215" s="48"/>
      <x:c r="J215" s="48"/>
      <x:c r="K215" s="150"/>
      <x:c r="L215" s="150"/>
      <x:c r="M215" s="48"/>
      <x:c r="N215" s="48"/>
      <x:c r="O215" s="48"/>
      <x:c r="P215" s="48"/>
      <x:c r="Q215" s="48"/>
      <x:c r="R215" s="48"/>
      <x:c r="S215" s="48"/>
      <x:c r="T215" s="48"/>
      <x:c r="U215" s="48"/>
      <x:c r="V215" s="48"/>
    </x:row>
    <x:row r="216">
      <x:c r="A216" s="48" t="str">
        <x:f>IF(Adherents!A216="","",Adherents!A216)</x:f>
      </x:c>
      <x:c r="B216" s="48" t="str">
        <x:f>IF(A216="","",Adherents!B216&amp;" "&amp;Adherents!C216)</x:f>
      </x:c>
      <x:c r="C216" s="48" t="str">
        <x:f>IF(A216="","",Adherents!R216)</x:f>
      </x:c>
      <x:c r="D216" s="150" t="str">
        <x:f>IF(OR(A216="",Adherents!S216=""),"",Adherents!S216)</x:f>
      </x:c>
      <x:c r="E216" s="48" t="str">
        <x:v>Gestion des adhésions</x:v>
      </x:c>
      <x:c r="F216" s="48" t="str">
        <x:v>Consentement / intérêt légitime</x:v>
      </x:c>
      <x:c r="G216" s="48" t="str">
        <x:v>3 ans après la fin de l'adhésion</x:v>
      </x:c>
      <x:c r="H216" s="48"/>
      <x:c r="I216" s="48"/>
      <x:c r="J216" s="48"/>
      <x:c r="K216" s="150"/>
      <x:c r="L216" s="150"/>
      <x:c r="M216" s="48"/>
      <x:c r="N216" s="48"/>
      <x:c r="O216" s="48"/>
      <x:c r="P216" s="48"/>
      <x:c r="Q216" s="48"/>
      <x:c r="R216" s="48"/>
      <x:c r="S216" s="48"/>
      <x:c r="T216" s="48"/>
      <x:c r="U216" s="48"/>
      <x:c r="V216" s="48"/>
    </x:row>
    <x:row r="217">
      <x:c r="A217" s="48" t="str">
        <x:f>IF(Adherents!A217="","",Adherents!A217)</x:f>
      </x:c>
      <x:c r="B217" s="48" t="str">
        <x:f>IF(A217="","",Adherents!B217&amp;" "&amp;Adherents!C217)</x:f>
      </x:c>
      <x:c r="C217" s="48" t="str">
        <x:f>IF(A217="","",Adherents!R217)</x:f>
      </x:c>
      <x:c r="D217" s="150" t="str">
        <x:f>IF(OR(A217="",Adherents!S217=""),"",Adherents!S217)</x:f>
      </x:c>
      <x:c r="E217" s="48" t="str">
        <x:v>Gestion des adhésions</x:v>
      </x:c>
      <x:c r="F217" s="48" t="str">
        <x:v>Consentement / intérêt légitime</x:v>
      </x:c>
      <x:c r="G217" s="48" t="str">
        <x:v>3 ans après la fin de l'adhésion</x:v>
      </x:c>
      <x:c r="H217" s="48"/>
      <x:c r="I217" s="48"/>
      <x:c r="J217" s="48"/>
      <x:c r="K217" s="150"/>
      <x:c r="L217" s="150"/>
      <x:c r="M217" s="48"/>
      <x:c r="N217" s="48"/>
      <x:c r="O217" s="48"/>
      <x:c r="P217" s="48"/>
      <x:c r="Q217" s="48"/>
      <x:c r="R217" s="48"/>
      <x:c r="S217" s="48"/>
      <x:c r="T217" s="48"/>
      <x:c r="U217" s="48"/>
      <x:c r="V217" s="48"/>
    </x:row>
    <x:row r="218">
      <x:c r="A218" s="48" t="str">
        <x:f>IF(Adherents!A218="","",Adherents!A218)</x:f>
      </x:c>
      <x:c r="B218" s="48" t="str">
        <x:f>IF(A218="","",Adherents!B218&amp;" "&amp;Adherents!C218)</x:f>
      </x:c>
      <x:c r="C218" s="48" t="str">
        <x:f>IF(A218="","",Adherents!R218)</x:f>
      </x:c>
      <x:c r="D218" s="150" t="str">
        <x:f>IF(OR(A218="",Adherents!S218=""),"",Adherents!S218)</x:f>
      </x:c>
      <x:c r="E218" s="48" t="str">
        <x:v>Gestion des adhésions</x:v>
      </x:c>
      <x:c r="F218" s="48" t="str">
        <x:v>Consentement / intérêt légitime</x:v>
      </x:c>
      <x:c r="G218" s="48" t="str">
        <x:v>3 ans après la fin de l'adhésion</x:v>
      </x:c>
      <x:c r="H218" s="48"/>
      <x:c r="I218" s="48"/>
      <x:c r="J218" s="48"/>
      <x:c r="K218" s="150"/>
      <x:c r="L218" s="150"/>
      <x:c r="M218" s="48"/>
      <x:c r="N218" s="48"/>
      <x:c r="O218" s="48"/>
      <x:c r="P218" s="48"/>
      <x:c r="Q218" s="48"/>
      <x:c r="R218" s="48"/>
      <x:c r="S218" s="48"/>
      <x:c r="T218" s="48"/>
      <x:c r="U218" s="48"/>
      <x:c r="V218" s="48"/>
    </x:row>
    <x:row r="219">
      <x:c r="A219" s="48" t="str">
        <x:f>IF(Adherents!A219="","",Adherents!A219)</x:f>
      </x:c>
      <x:c r="B219" s="48" t="str">
        <x:f>IF(A219="","",Adherents!B219&amp;" "&amp;Adherents!C219)</x:f>
      </x:c>
      <x:c r="C219" s="48" t="str">
        <x:f>IF(A219="","",Adherents!R219)</x:f>
      </x:c>
      <x:c r="D219" s="150" t="str">
        <x:f>IF(OR(A219="",Adherents!S219=""),"",Adherents!S219)</x:f>
      </x:c>
      <x:c r="E219" s="48" t="str">
        <x:v>Gestion des adhésions</x:v>
      </x:c>
      <x:c r="F219" s="48" t="str">
        <x:v>Consentement / intérêt légitime</x:v>
      </x:c>
      <x:c r="G219" s="48" t="str">
        <x:v>3 ans après la fin de l'adhésion</x:v>
      </x:c>
      <x:c r="H219" s="48"/>
      <x:c r="I219" s="48"/>
      <x:c r="J219" s="48"/>
      <x:c r="K219" s="150"/>
      <x:c r="L219" s="150"/>
      <x:c r="M219" s="48"/>
      <x:c r="N219" s="48"/>
      <x:c r="O219" s="48"/>
      <x:c r="P219" s="48"/>
      <x:c r="Q219" s="48"/>
      <x:c r="R219" s="48"/>
      <x:c r="S219" s="48"/>
      <x:c r="T219" s="48"/>
      <x:c r="U219" s="48"/>
      <x:c r="V219" s="48"/>
    </x:row>
    <x:row r="220">
      <x:c r="A220" s="48" t="str">
        <x:f>IF(Adherents!A220="","",Adherents!A220)</x:f>
      </x:c>
      <x:c r="B220" s="48" t="str">
        <x:f>IF(A220="","",Adherents!B220&amp;" "&amp;Adherents!C220)</x:f>
      </x:c>
      <x:c r="C220" s="48" t="str">
        <x:f>IF(A220="","",Adherents!R220)</x:f>
      </x:c>
      <x:c r="D220" s="150" t="str">
        <x:f>IF(OR(A220="",Adherents!S220=""),"",Adherents!S220)</x:f>
      </x:c>
      <x:c r="E220" s="48" t="str">
        <x:v>Gestion des adhésions</x:v>
      </x:c>
      <x:c r="F220" s="48" t="str">
        <x:v>Consentement / intérêt légitime</x:v>
      </x:c>
      <x:c r="G220" s="48" t="str">
        <x:v>3 ans après la fin de l'adhésion</x:v>
      </x:c>
      <x:c r="H220" s="48"/>
      <x:c r="I220" s="48"/>
      <x:c r="J220" s="48"/>
      <x:c r="K220" s="150"/>
      <x:c r="L220" s="150"/>
      <x:c r="M220" s="48"/>
      <x:c r="N220" s="48"/>
      <x:c r="O220" s="48"/>
      <x:c r="P220" s="48"/>
      <x:c r="Q220" s="48"/>
      <x:c r="R220" s="48"/>
      <x:c r="S220" s="48"/>
      <x:c r="T220" s="48"/>
      <x:c r="U220" s="48"/>
      <x:c r="V220" s="48"/>
    </x:row>
    <x:row r="221">
      <x:c r="A221" s="48" t="str">
        <x:f>IF(Adherents!A221="","",Adherents!A221)</x:f>
      </x:c>
      <x:c r="B221" s="48" t="str">
        <x:f>IF(A221="","",Adherents!B221&amp;" "&amp;Adherents!C221)</x:f>
      </x:c>
      <x:c r="C221" s="48" t="str">
        <x:f>IF(A221="","",Adherents!R221)</x:f>
      </x:c>
      <x:c r="D221" s="150" t="str">
        <x:f>IF(OR(A221="",Adherents!S221=""),"",Adherents!S221)</x:f>
      </x:c>
      <x:c r="E221" s="48" t="str">
        <x:v>Gestion des adhésions</x:v>
      </x:c>
      <x:c r="F221" s="48" t="str">
        <x:v>Consentement / intérêt légitime</x:v>
      </x:c>
      <x:c r="G221" s="48" t="str">
        <x:v>3 ans après la fin de l'adhésion</x:v>
      </x:c>
      <x:c r="H221" s="48"/>
      <x:c r="I221" s="48"/>
      <x:c r="J221" s="48"/>
      <x:c r="K221" s="150"/>
      <x:c r="L221" s="150"/>
      <x:c r="M221" s="48"/>
      <x:c r="N221" s="48"/>
      <x:c r="O221" s="48"/>
      <x:c r="P221" s="48"/>
      <x:c r="Q221" s="48"/>
      <x:c r="R221" s="48"/>
      <x:c r="S221" s="48"/>
      <x:c r="T221" s="48"/>
      <x:c r="U221" s="48"/>
      <x:c r="V221" s="48"/>
    </x:row>
    <x:row r="222">
      <x:c r="A222" s="48" t="str">
        <x:f>IF(Adherents!A222="","",Adherents!A222)</x:f>
      </x:c>
      <x:c r="B222" s="48" t="str">
        <x:f>IF(A222="","",Adherents!B222&amp;" "&amp;Adherents!C222)</x:f>
      </x:c>
      <x:c r="C222" s="48" t="str">
        <x:f>IF(A222="","",Adherents!R222)</x:f>
      </x:c>
      <x:c r="D222" s="150" t="str">
        <x:f>IF(OR(A222="",Adherents!S222=""),"",Adherents!S222)</x:f>
      </x:c>
      <x:c r="E222" s="48" t="str">
        <x:v>Gestion des adhésions</x:v>
      </x:c>
      <x:c r="F222" s="48" t="str">
        <x:v>Consentement / intérêt légitime</x:v>
      </x:c>
      <x:c r="G222" s="48" t="str">
        <x:v>3 ans après la fin de l'adhésion</x:v>
      </x:c>
      <x:c r="H222" s="48"/>
      <x:c r="I222" s="48"/>
      <x:c r="J222" s="48"/>
      <x:c r="K222" s="150"/>
      <x:c r="L222" s="150"/>
      <x:c r="M222" s="48"/>
      <x:c r="N222" s="48"/>
      <x:c r="O222" s="48"/>
      <x:c r="P222" s="48"/>
      <x:c r="Q222" s="48"/>
      <x:c r="R222" s="48"/>
      <x:c r="S222" s="48"/>
      <x:c r="T222" s="48"/>
      <x:c r="U222" s="48"/>
      <x:c r="V222" s="48"/>
    </x:row>
    <x:row r="223">
      <x:c r="A223" s="48" t="str">
        <x:f>IF(Adherents!A223="","",Adherents!A223)</x:f>
      </x:c>
      <x:c r="B223" s="48" t="str">
        <x:f>IF(A223="","",Adherents!B223&amp;" "&amp;Adherents!C223)</x:f>
      </x:c>
      <x:c r="C223" s="48" t="str">
        <x:f>IF(A223="","",Adherents!R223)</x:f>
      </x:c>
      <x:c r="D223" s="150" t="str">
        <x:f>IF(OR(A223="",Adherents!S223=""),"",Adherents!S223)</x:f>
      </x:c>
      <x:c r="E223" s="48" t="str">
        <x:v>Gestion des adhésions</x:v>
      </x:c>
      <x:c r="F223" s="48" t="str">
        <x:v>Consentement / intérêt légitime</x:v>
      </x:c>
      <x:c r="G223" s="48" t="str">
        <x:v>3 ans après la fin de l'adhésion</x:v>
      </x:c>
      <x:c r="H223" s="48"/>
      <x:c r="I223" s="48"/>
      <x:c r="J223" s="48"/>
      <x:c r="K223" s="150"/>
      <x:c r="L223" s="150"/>
      <x:c r="M223" s="48"/>
      <x:c r="N223" s="48"/>
      <x:c r="O223" s="48"/>
      <x:c r="P223" s="48"/>
      <x:c r="Q223" s="48"/>
      <x:c r="R223" s="48"/>
      <x:c r="S223" s="48"/>
      <x:c r="T223" s="48"/>
      <x:c r="U223" s="48"/>
      <x:c r="V223" s="48"/>
    </x:row>
    <x:row r="224">
      <x:c r="A224" s="48" t="str">
        <x:f>IF(Adherents!A224="","",Adherents!A224)</x:f>
      </x:c>
      <x:c r="B224" s="48" t="str">
        <x:f>IF(A224="","",Adherents!B224&amp;" "&amp;Adherents!C224)</x:f>
      </x:c>
      <x:c r="C224" s="48" t="str">
        <x:f>IF(A224="","",Adherents!R224)</x:f>
      </x:c>
      <x:c r="D224" s="150" t="str">
        <x:f>IF(OR(A224="",Adherents!S224=""),"",Adherents!S224)</x:f>
      </x:c>
      <x:c r="E224" s="48" t="str">
        <x:v>Gestion des adhésions</x:v>
      </x:c>
      <x:c r="F224" s="48" t="str">
        <x:v>Consentement / intérêt légitime</x:v>
      </x:c>
      <x:c r="G224" s="48" t="str">
        <x:v>3 ans après la fin de l'adhésion</x:v>
      </x:c>
      <x:c r="H224" s="48"/>
      <x:c r="I224" s="48"/>
      <x:c r="J224" s="48"/>
      <x:c r="K224" s="150"/>
      <x:c r="L224" s="150"/>
      <x:c r="M224" s="48"/>
      <x:c r="N224" s="48"/>
      <x:c r="O224" s="48"/>
      <x:c r="P224" s="48"/>
      <x:c r="Q224" s="48"/>
      <x:c r="R224" s="48"/>
      <x:c r="S224" s="48"/>
      <x:c r="T224" s="48"/>
      <x:c r="U224" s="48"/>
      <x:c r="V224" s="48"/>
    </x:row>
    <x:row r="225">
      <x:c r="A225" s="48" t="str">
        <x:f>IF(Adherents!A225="","",Adherents!A225)</x:f>
      </x:c>
      <x:c r="B225" s="48" t="str">
        <x:f>IF(A225="","",Adherents!B225&amp;" "&amp;Adherents!C225)</x:f>
      </x:c>
      <x:c r="C225" s="48" t="str">
        <x:f>IF(A225="","",Adherents!R225)</x:f>
      </x:c>
      <x:c r="D225" s="150" t="str">
        <x:f>IF(OR(A225="",Adherents!S225=""),"",Adherents!S225)</x:f>
      </x:c>
      <x:c r="E225" s="48" t="str">
        <x:v>Gestion des adhésions</x:v>
      </x:c>
      <x:c r="F225" s="48" t="str">
        <x:v>Consentement / intérêt légitime</x:v>
      </x:c>
      <x:c r="G225" s="48" t="str">
        <x:v>3 ans après la fin de l'adhésion</x:v>
      </x:c>
      <x:c r="H225" s="48"/>
      <x:c r="I225" s="48"/>
      <x:c r="J225" s="48"/>
      <x:c r="K225" s="150"/>
      <x:c r="L225" s="150"/>
      <x:c r="M225" s="48"/>
      <x:c r="N225" s="48"/>
      <x:c r="O225" s="48"/>
      <x:c r="P225" s="48"/>
      <x:c r="Q225" s="48"/>
      <x:c r="R225" s="48"/>
      <x:c r="S225" s="48"/>
      <x:c r="T225" s="48"/>
      <x:c r="U225" s="48"/>
      <x:c r="V225" s="48"/>
    </x:row>
    <x:row r="226">
      <x:c r="A226" s="48" t="str">
        <x:f>IF(Adherents!A226="","",Adherents!A226)</x:f>
      </x:c>
      <x:c r="B226" s="48" t="str">
        <x:f>IF(A226="","",Adherents!B226&amp;" "&amp;Adherents!C226)</x:f>
      </x:c>
      <x:c r="C226" s="48" t="str">
        <x:f>IF(A226="","",Adherents!R226)</x:f>
      </x:c>
      <x:c r="D226" s="150" t="str">
        <x:f>IF(OR(A226="",Adherents!S226=""),"",Adherents!S226)</x:f>
      </x:c>
      <x:c r="E226" s="48" t="str">
        <x:v>Gestion des adhésions</x:v>
      </x:c>
      <x:c r="F226" s="48" t="str">
        <x:v>Consentement / intérêt légitime</x:v>
      </x:c>
      <x:c r="G226" s="48" t="str">
        <x:v>3 ans après la fin de l'adhésion</x:v>
      </x:c>
      <x:c r="H226" s="48"/>
      <x:c r="I226" s="48"/>
      <x:c r="J226" s="48"/>
      <x:c r="K226" s="150"/>
      <x:c r="L226" s="150"/>
      <x:c r="M226" s="48"/>
      <x:c r="N226" s="48"/>
      <x:c r="O226" s="48"/>
      <x:c r="P226" s="48"/>
      <x:c r="Q226" s="48"/>
      <x:c r="R226" s="48"/>
      <x:c r="S226" s="48"/>
      <x:c r="T226" s="48"/>
      <x:c r="U226" s="48"/>
      <x:c r="V226" s="48"/>
    </x:row>
    <x:row r="227">
      <x:c r="A227" s="48" t="str">
        <x:f>IF(Adherents!A227="","",Adherents!A227)</x:f>
      </x:c>
      <x:c r="B227" s="48" t="str">
        <x:f>IF(A227="","",Adherents!B227&amp;" "&amp;Adherents!C227)</x:f>
      </x:c>
      <x:c r="C227" s="48" t="str">
        <x:f>IF(A227="","",Adherents!R227)</x:f>
      </x:c>
      <x:c r="D227" s="150" t="str">
        <x:f>IF(OR(A227="",Adherents!S227=""),"",Adherents!S227)</x:f>
      </x:c>
      <x:c r="E227" s="48" t="str">
        <x:v>Gestion des adhésions</x:v>
      </x:c>
      <x:c r="F227" s="48" t="str">
        <x:v>Consentement / intérêt légitime</x:v>
      </x:c>
      <x:c r="G227" s="48" t="str">
        <x:v>3 ans après la fin de l'adhésion</x:v>
      </x:c>
      <x:c r="H227" s="48"/>
      <x:c r="I227" s="48"/>
      <x:c r="J227" s="48"/>
      <x:c r="K227" s="150"/>
      <x:c r="L227" s="150"/>
      <x:c r="M227" s="48"/>
      <x:c r="N227" s="48"/>
      <x:c r="O227" s="48"/>
      <x:c r="P227" s="48"/>
      <x:c r="Q227" s="48"/>
      <x:c r="R227" s="48"/>
      <x:c r="S227" s="48"/>
      <x:c r="T227" s="48"/>
      <x:c r="U227" s="48"/>
      <x:c r="V227" s="48"/>
    </x:row>
    <x:row r="228">
      <x:c r="A228" s="48" t="str">
        <x:f>IF(Adherents!A228="","",Adherents!A228)</x:f>
      </x:c>
      <x:c r="B228" s="48" t="str">
        <x:f>IF(A228="","",Adherents!B228&amp;" "&amp;Adherents!C228)</x:f>
      </x:c>
      <x:c r="C228" s="48" t="str">
        <x:f>IF(A228="","",Adherents!R228)</x:f>
      </x:c>
      <x:c r="D228" s="150" t="str">
        <x:f>IF(OR(A228="",Adherents!S228=""),"",Adherents!S228)</x:f>
      </x:c>
      <x:c r="E228" s="48" t="str">
        <x:v>Gestion des adhésions</x:v>
      </x:c>
      <x:c r="F228" s="48" t="str">
        <x:v>Consentement / intérêt légitime</x:v>
      </x:c>
      <x:c r="G228" s="48" t="str">
        <x:v>3 ans après la fin de l'adhésion</x:v>
      </x:c>
      <x:c r="H228" s="48"/>
      <x:c r="I228" s="48"/>
      <x:c r="J228" s="48"/>
      <x:c r="K228" s="150"/>
      <x:c r="L228" s="150"/>
      <x:c r="M228" s="48"/>
      <x:c r="N228" s="48"/>
      <x:c r="O228" s="48"/>
      <x:c r="P228" s="48"/>
      <x:c r="Q228" s="48"/>
      <x:c r="R228" s="48"/>
      <x:c r="S228" s="48"/>
      <x:c r="T228" s="48"/>
      <x:c r="U228" s="48"/>
      <x:c r="V228" s="48"/>
    </x:row>
    <x:row r="229">
      <x:c r="A229" s="48" t="str">
        <x:f>IF(Adherents!A229="","",Adherents!A229)</x:f>
      </x:c>
      <x:c r="B229" s="48" t="str">
        <x:f>IF(A229="","",Adherents!B229&amp;" "&amp;Adherents!C229)</x:f>
      </x:c>
      <x:c r="C229" s="48" t="str">
        <x:f>IF(A229="","",Adherents!R229)</x:f>
      </x:c>
      <x:c r="D229" s="150" t="str">
        <x:f>IF(OR(A229="",Adherents!S229=""),"",Adherents!S229)</x:f>
      </x:c>
      <x:c r="E229" s="48" t="str">
        <x:v>Gestion des adhésions</x:v>
      </x:c>
      <x:c r="F229" s="48" t="str">
        <x:v>Consentement / intérêt légitime</x:v>
      </x:c>
      <x:c r="G229" s="48" t="str">
        <x:v>3 ans après la fin de l'adhésion</x:v>
      </x:c>
      <x:c r="H229" s="48"/>
      <x:c r="I229" s="48"/>
      <x:c r="J229" s="48"/>
      <x:c r="K229" s="150"/>
      <x:c r="L229" s="150"/>
      <x:c r="M229" s="48"/>
      <x:c r="N229" s="48"/>
      <x:c r="O229" s="48"/>
      <x:c r="P229" s="48"/>
      <x:c r="Q229" s="48"/>
      <x:c r="R229" s="48"/>
      <x:c r="S229" s="48"/>
      <x:c r="T229" s="48"/>
      <x:c r="U229" s="48"/>
      <x:c r="V229" s="48"/>
    </x:row>
    <x:row r="230">
      <x:c r="A230" s="48" t="str">
        <x:f>IF(Adherents!A230="","",Adherents!A230)</x:f>
      </x:c>
      <x:c r="B230" s="48" t="str">
        <x:f>IF(A230="","",Adherents!B230&amp;" "&amp;Adherents!C230)</x:f>
      </x:c>
      <x:c r="C230" s="48" t="str">
        <x:f>IF(A230="","",Adherents!R230)</x:f>
      </x:c>
      <x:c r="D230" s="150" t="str">
        <x:f>IF(OR(A230="",Adherents!S230=""),"",Adherents!S230)</x:f>
      </x:c>
      <x:c r="E230" s="48" t="str">
        <x:v>Gestion des adhésions</x:v>
      </x:c>
      <x:c r="F230" s="48" t="str">
        <x:v>Consentement / intérêt légitime</x:v>
      </x:c>
      <x:c r="G230" s="48" t="str">
        <x:v>3 ans après la fin de l'adhésion</x:v>
      </x:c>
      <x:c r="H230" s="48"/>
      <x:c r="I230" s="48"/>
      <x:c r="J230" s="48"/>
      <x:c r="K230" s="150"/>
      <x:c r="L230" s="150"/>
      <x:c r="M230" s="48"/>
      <x:c r="N230" s="48"/>
      <x:c r="O230" s="48"/>
      <x:c r="P230" s="48"/>
      <x:c r="Q230" s="48"/>
      <x:c r="R230" s="48"/>
      <x:c r="S230" s="48"/>
      <x:c r="T230" s="48"/>
      <x:c r="U230" s="48"/>
      <x:c r="V230" s="48"/>
    </x:row>
    <x:row r="231">
      <x:c r="A231" s="48" t="str">
        <x:f>IF(Adherents!A231="","",Adherents!A231)</x:f>
      </x:c>
      <x:c r="B231" s="48" t="str">
        <x:f>IF(A231="","",Adherents!B231&amp;" "&amp;Adherents!C231)</x:f>
      </x:c>
      <x:c r="C231" s="48" t="str">
        <x:f>IF(A231="","",Adherents!R231)</x:f>
      </x:c>
      <x:c r="D231" s="150" t="str">
        <x:f>IF(OR(A231="",Adherents!S231=""),"",Adherents!S231)</x:f>
      </x:c>
      <x:c r="E231" s="48" t="str">
        <x:v>Gestion des adhésions</x:v>
      </x:c>
      <x:c r="F231" s="48" t="str">
        <x:v>Consentement / intérêt légitime</x:v>
      </x:c>
      <x:c r="G231" s="48" t="str">
        <x:v>3 ans après la fin de l'adhésion</x:v>
      </x:c>
      <x:c r="H231" s="48"/>
      <x:c r="I231" s="48"/>
      <x:c r="J231" s="48"/>
      <x:c r="K231" s="150"/>
      <x:c r="L231" s="150"/>
      <x:c r="M231" s="48"/>
      <x:c r="N231" s="48"/>
      <x:c r="O231" s="48"/>
      <x:c r="P231" s="48"/>
      <x:c r="Q231" s="48"/>
      <x:c r="R231" s="48"/>
      <x:c r="S231" s="48"/>
      <x:c r="T231" s="48"/>
      <x:c r="U231" s="48"/>
      <x:c r="V231" s="48"/>
    </x:row>
    <x:row r="232">
      <x:c r="A232" s="48" t="str">
        <x:f>IF(Adherents!A232="","",Adherents!A232)</x:f>
      </x:c>
      <x:c r="B232" s="48" t="str">
        <x:f>IF(A232="","",Adherents!B232&amp;" "&amp;Adherents!C232)</x:f>
      </x:c>
      <x:c r="C232" s="48" t="str">
        <x:f>IF(A232="","",Adherents!R232)</x:f>
      </x:c>
      <x:c r="D232" s="150" t="str">
        <x:f>IF(OR(A232="",Adherents!S232=""),"",Adherents!S232)</x:f>
      </x:c>
      <x:c r="E232" s="48" t="str">
        <x:v>Gestion des adhésions</x:v>
      </x:c>
      <x:c r="F232" s="48" t="str">
        <x:v>Consentement / intérêt légitime</x:v>
      </x:c>
      <x:c r="G232" s="48" t="str">
        <x:v>3 ans après la fin de l'adhésion</x:v>
      </x:c>
      <x:c r="H232" s="48"/>
      <x:c r="I232" s="48"/>
      <x:c r="J232" s="48"/>
      <x:c r="K232" s="150"/>
      <x:c r="L232" s="150"/>
      <x:c r="M232" s="48"/>
      <x:c r="N232" s="48"/>
      <x:c r="O232" s="48"/>
      <x:c r="P232" s="48"/>
      <x:c r="Q232" s="48"/>
      <x:c r="R232" s="48"/>
      <x:c r="S232" s="48"/>
      <x:c r="T232" s="48"/>
      <x:c r="U232" s="48"/>
      <x:c r="V232" s="48"/>
    </x:row>
    <x:row r="233">
      <x:c r="A233" s="48" t="str">
        <x:f>IF(Adherents!A233="","",Adherents!A233)</x:f>
      </x:c>
      <x:c r="B233" s="48" t="str">
        <x:f>IF(A233="","",Adherents!B233&amp;" "&amp;Adherents!C233)</x:f>
      </x:c>
      <x:c r="C233" s="48" t="str">
        <x:f>IF(A233="","",Adherents!R233)</x:f>
      </x:c>
      <x:c r="D233" s="150" t="str">
        <x:f>IF(OR(A233="",Adherents!S233=""),"",Adherents!S233)</x:f>
      </x:c>
      <x:c r="E233" s="48" t="str">
        <x:v>Gestion des adhésions</x:v>
      </x:c>
      <x:c r="F233" s="48" t="str">
        <x:v>Consentement / intérêt légitime</x:v>
      </x:c>
      <x:c r="G233" s="48" t="str">
        <x:v>3 ans après la fin de l'adhésion</x:v>
      </x:c>
      <x:c r="H233" s="48"/>
      <x:c r="I233" s="48"/>
      <x:c r="J233" s="48"/>
      <x:c r="K233" s="150"/>
      <x:c r="L233" s="150"/>
      <x:c r="M233" s="48"/>
      <x:c r="N233" s="48"/>
      <x:c r="O233" s="48"/>
      <x:c r="P233" s="48"/>
      <x:c r="Q233" s="48"/>
      <x:c r="R233" s="48"/>
      <x:c r="S233" s="48"/>
      <x:c r="T233" s="48"/>
      <x:c r="U233" s="48"/>
      <x:c r="V233" s="48"/>
    </x:row>
    <x:row r="234">
      <x:c r="A234" s="48" t="str">
        <x:f>IF(Adherents!A234="","",Adherents!A234)</x:f>
      </x:c>
      <x:c r="B234" s="48" t="str">
        <x:f>IF(A234="","",Adherents!B234&amp;" "&amp;Adherents!C234)</x:f>
      </x:c>
      <x:c r="C234" s="48" t="str">
        <x:f>IF(A234="","",Adherents!R234)</x:f>
      </x:c>
      <x:c r="D234" s="150" t="str">
        <x:f>IF(OR(A234="",Adherents!S234=""),"",Adherents!S234)</x:f>
      </x:c>
      <x:c r="E234" s="48" t="str">
        <x:v>Gestion des adhésions</x:v>
      </x:c>
      <x:c r="F234" s="48" t="str">
        <x:v>Consentement / intérêt légitime</x:v>
      </x:c>
      <x:c r="G234" s="48" t="str">
        <x:v>3 ans après la fin de l'adhésion</x:v>
      </x:c>
      <x:c r="H234" s="48"/>
      <x:c r="I234" s="48"/>
      <x:c r="J234" s="48"/>
      <x:c r="K234" s="150"/>
      <x:c r="L234" s="150"/>
      <x:c r="M234" s="48"/>
      <x:c r="N234" s="48"/>
      <x:c r="O234" s="48"/>
      <x:c r="P234" s="48"/>
      <x:c r="Q234" s="48"/>
      <x:c r="R234" s="48"/>
      <x:c r="S234" s="48"/>
      <x:c r="T234" s="48"/>
      <x:c r="U234" s="48"/>
      <x:c r="V234" s="48"/>
    </x:row>
    <x:row r="235">
      <x:c r="A235" s="48" t="str">
        <x:f>IF(Adherents!A235="","",Adherents!A235)</x:f>
      </x:c>
      <x:c r="B235" s="48" t="str">
        <x:f>IF(A235="","",Adherents!B235&amp;" "&amp;Adherents!C235)</x:f>
      </x:c>
      <x:c r="C235" s="48" t="str">
        <x:f>IF(A235="","",Adherents!R235)</x:f>
      </x:c>
      <x:c r="D235" s="150" t="str">
        <x:f>IF(OR(A235="",Adherents!S235=""),"",Adherents!S235)</x:f>
      </x:c>
      <x:c r="E235" s="48" t="str">
        <x:v>Gestion des adhésions</x:v>
      </x:c>
      <x:c r="F235" s="48" t="str">
        <x:v>Consentement / intérêt légitime</x:v>
      </x:c>
      <x:c r="G235" s="48" t="str">
        <x:v>3 ans après la fin de l'adhésion</x:v>
      </x:c>
      <x:c r="H235" s="48"/>
      <x:c r="I235" s="48"/>
      <x:c r="J235" s="48"/>
      <x:c r="K235" s="150"/>
      <x:c r="L235" s="150"/>
      <x:c r="M235" s="48"/>
      <x:c r="N235" s="48"/>
      <x:c r="O235" s="48"/>
      <x:c r="P235" s="48"/>
      <x:c r="Q235" s="48"/>
      <x:c r="R235" s="48"/>
      <x:c r="S235" s="48"/>
      <x:c r="T235" s="48"/>
      <x:c r="U235" s="48"/>
      <x:c r="V235" s="48"/>
    </x:row>
    <x:row r="236">
      <x:c r="A236" s="48" t="str">
        <x:f>IF(Adherents!A236="","",Adherents!A236)</x:f>
      </x:c>
      <x:c r="B236" s="48" t="str">
        <x:f>IF(A236="","",Adherents!B236&amp;" "&amp;Adherents!C236)</x:f>
      </x:c>
      <x:c r="C236" s="48" t="str">
        <x:f>IF(A236="","",Adherents!R236)</x:f>
      </x:c>
      <x:c r="D236" s="150" t="str">
        <x:f>IF(OR(A236="",Adherents!S236=""),"",Adherents!S236)</x:f>
      </x:c>
      <x:c r="E236" s="48" t="str">
        <x:v>Gestion des adhésions</x:v>
      </x:c>
      <x:c r="F236" s="48" t="str">
        <x:v>Consentement / intérêt légitime</x:v>
      </x:c>
      <x:c r="G236" s="48" t="str">
        <x:v>3 ans après la fin de l'adhésion</x:v>
      </x:c>
      <x:c r="H236" s="48"/>
      <x:c r="I236" s="48"/>
      <x:c r="J236" s="48"/>
      <x:c r="K236" s="150"/>
      <x:c r="L236" s="150"/>
      <x:c r="M236" s="48"/>
      <x:c r="N236" s="48"/>
      <x:c r="O236" s="48"/>
      <x:c r="P236" s="48"/>
      <x:c r="Q236" s="48"/>
      <x:c r="R236" s="48"/>
      <x:c r="S236" s="48"/>
      <x:c r="T236" s="48"/>
      <x:c r="U236" s="48"/>
      <x:c r="V236" s="48"/>
    </x:row>
    <x:row r="237">
      <x:c r="A237" s="48" t="str">
        <x:f>IF(Adherents!A237="","",Adherents!A237)</x:f>
      </x:c>
      <x:c r="B237" s="48" t="str">
        <x:f>IF(A237="","",Adherents!B237&amp;" "&amp;Adherents!C237)</x:f>
      </x:c>
      <x:c r="C237" s="48" t="str">
        <x:f>IF(A237="","",Adherents!R237)</x:f>
      </x:c>
      <x:c r="D237" s="150" t="str">
        <x:f>IF(OR(A237="",Adherents!S237=""),"",Adherents!S237)</x:f>
      </x:c>
      <x:c r="E237" s="48" t="str">
        <x:v>Gestion des adhésions</x:v>
      </x:c>
      <x:c r="F237" s="48" t="str">
        <x:v>Consentement / intérêt légitime</x:v>
      </x:c>
      <x:c r="G237" s="48" t="str">
        <x:v>3 ans après la fin de l'adhésion</x:v>
      </x:c>
      <x:c r="H237" s="48"/>
      <x:c r="I237" s="48"/>
      <x:c r="J237" s="48"/>
      <x:c r="K237" s="150"/>
      <x:c r="L237" s="150"/>
      <x:c r="M237" s="48"/>
      <x:c r="N237" s="48"/>
      <x:c r="O237" s="48"/>
      <x:c r="P237" s="48"/>
      <x:c r="Q237" s="48"/>
      <x:c r="R237" s="48"/>
      <x:c r="S237" s="48"/>
      <x:c r="T237" s="48"/>
      <x:c r="U237" s="48"/>
      <x:c r="V237" s="48"/>
    </x:row>
    <x:row r="238">
      <x:c r="A238" s="48" t="str">
        <x:f>IF(Adherents!A238="","",Adherents!A238)</x:f>
      </x:c>
      <x:c r="B238" s="48" t="str">
        <x:f>IF(A238="","",Adherents!B238&amp;" "&amp;Adherents!C238)</x:f>
      </x:c>
      <x:c r="C238" s="48" t="str">
        <x:f>IF(A238="","",Adherents!R238)</x:f>
      </x:c>
      <x:c r="D238" s="150" t="str">
        <x:f>IF(OR(A238="",Adherents!S238=""),"",Adherents!S238)</x:f>
      </x:c>
      <x:c r="E238" s="48" t="str">
        <x:v>Gestion des adhésions</x:v>
      </x:c>
      <x:c r="F238" s="48" t="str">
        <x:v>Consentement / intérêt légitime</x:v>
      </x:c>
      <x:c r="G238" s="48" t="str">
        <x:v>3 ans après la fin de l'adhésion</x:v>
      </x:c>
      <x:c r="H238" s="48"/>
      <x:c r="I238" s="48"/>
      <x:c r="J238" s="48"/>
      <x:c r="K238" s="150"/>
      <x:c r="L238" s="150"/>
      <x:c r="M238" s="48"/>
      <x:c r="N238" s="48"/>
      <x:c r="O238" s="48"/>
      <x:c r="P238" s="48"/>
      <x:c r="Q238" s="48"/>
      <x:c r="R238" s="48"/>
      <x:c r="S238" s="48"/>
      <x:c r="T238" s="48"/>
      <x:c r="U238" s="48"/>
      <x:c r="V238" s="48"/>
    </x:row>
    <x:row r="239">
      <x:c r="A239" s="48" t="str">
        <x:f>IF(Adherents!A239="","",Adherents!A239)</x:f>
      </x:c>
      <x:c r="B239" s="48" t="str">
        <x:f>IF(A239="","",Adherents!B239&amp;" "&amp;Adherents!C239)</x:f>
      </x:c>
      <x:c r="C239" s="48" t="str">
        <x:f>IF(A239="","",Adherents!R239)</x:f>
      </x:c>
      <x:c r="D239" s="150" t="str">
        <x:f>IF(OR(A239="",Adherents!S239=""),"",Adherents!S239)</x:f>
      </x:c>
      <x:c r="E239" s="48" t="str">
        <x:v>Gestion des adhésions</x:v>
      </x:c>
      <x:c r="F239" s="48" t="str">
        <x:v>Consentement / intérêt légitime</x:v>
      </x:c>
      <x:c r="G239" s="48" t="str">
        <x:v>3 ans après la fin de l'adhésion</x:v>
      </x:c>
      <x:c r="H239" s="48"/>
      <x:c r="I239" s="48"/>
      <x:c r="J239" s="48"/>
      <x:c r="K239" s="150"/>
      <x:c r="L239" s="150"/>
      <x:c r="M239" s="48"/>
      <x:c r="N239" s="48"/>
      <x:c r="O239" s="48"/>
      <x:c r="P239" s="48"/>
      <x:c r="Q239" s="48"/>
      <x:c r="R239" s="48"/>
      <x:c r="S239" s="48"/>
      <x:c r="T239" s="48"/>
      <x:c r="U239" s="48"/>
      <x:c r="V239" s="48"/>
    </x:row>
    <x:row r="240">
      <x:c r="A240" s="48" t="str">
        <x:f>IF(Adherents!A240="","",Adherents!A240)</x:f>
      </x:c>
      <x:c r="B240" s="48" t="str">
        <x:f>IF(A240="","",Adherents!B240&amp;" "&amp;Adherents!C240)</x:f>
      </x:c>
      <x:c r="C240" s="48" t="str">
        <x:f>IF(A240="","",Adherents!R240)</x:f>
      </x:c>
      <x:c r="D240" s="150" t="str">
        <x:f>IF(OR(A240="",Adherents!S240=""),"",Adherents!S240)</x:f>
      </x:c>
      <x:c r="E240" s="48" t="str">
        <x:v>Gestion des adhésions</x:v>
      </x:c>
      <x:c r="F240" s="48" t="str">
        <x:v>Consentement / intérêt légitime</x:v>
      </x:c>
      <x:c r="G240" s="48" t="str">
        <x:v>3 ans après la fin de l'adhésion</x:v>
      </x:c>
      <x:c r="H240" s="48"/>
      <x:c r="I240" s="48"/>
      <x:c r="J240" s="48"/>
      <x:c r="K240" s="150"/>
      <x:c r="L240" s="150"/>
      <x:c r="M240" s="48"/>
      <x:c r="N240" s="48"/>
      <x:c r="O240" s="48"/>
      <x:c r="P240" s="48"/>
      <x:c r="Q240" s="48"/>
      <x:c r="R240" s="48"/>
      <x:c r="S240" s="48"/>
      <x:c r="T240" s="48"/>
      <x:c r="U240" s="48"/>
      <x:c r="V240" s="48"/>
    </x:row>
    <x:row r="241">
      <x:c r="A241" s="48" t="str">
        <x:f>IF(Adherents!A241="","",Adherents!A241)</x:f>
      </x:c>
      <x:c r="B241" s="48" t="str">
        <x:f>IF(A241="","",Adherents!B241&amp;" "&amp;Adherents!C241)</x:f>
      </x:c>
      <x:c r="C241" s="48" t="str">
        <x:f>IF(A241="","",Adherents!R241)</x:f>
      </x:c>
      <x:c r="D241" s="150" t="str">
        <x:f>IF(OR(A241="",Adherents!S241=""),"",Adherents!S241)</x:f>
      </x:c>
      <x:c r="E241" s="48" t="str">
        <x:v>Gestion des adhésions</x:v>
      </x:c>
      <x:c r="F241" s="48" t="str">
        <x:v>Consentement / intérêt légitime</x:v>
      </x:c>
      <x:c r="G241" s="48" t="str">
        <x:v>3 ans après la fin de l'adhésion</x:v>
      </x:c>
      <x:c r="H241" s="48"/>
      <x:c r="I241" s="48"/>
      <x:c r="J241" s="48"/>
      <x:c r="K241" s="150"/>
      <x:c r="L241" s="150"/>
      <x:c r="M241" s="48"/>
      <x:c r="N241" s="48"/>
      <x:c r="O241" s="48"/>
      <x:c r="P241" s="48"/>
      <x:c r="Q241" s="48"/>
      <x:c r="R241" s="48"/>
      <x:c r="S241" s="48"/>
      <x:c r="T241" s="48"/>
      <x:c r="U241" s="48"/>
      <x:c r="V241" s="48"/>
    </x:row>
    <x:row r="242">
      <x:c r="A242" s="48" t="str">
        <x:f>IF(Adherents!A242="","",Adherents!A242)</x:f>
      </x:c>
      <x:c r="B242" s="48" t="str">
        <x:f>IF(A242="","",Adherents!B242&amp;" "&amp;Adherents!C242)</x:f>
      </x:c>
      <x:c r="C242" s="48" t="str">
        <x:f>IF(A242="","",Adherents!R242)</x:f>
      </x:c>
      <x:c r="D242" s="150" t="str">
        <x:f>IF(OR(A242="",Adherents!S242=""),"",Adherents!S242)</x:f>
      </x:c>
      <x:c r="E242" s="48" t="str">
        <x:v>Gestion des adhésions</x:v>
      </x:c>
      <x:c r="F242" s="48" t="str">
        <x:v>Consentement / intérêt légitime</x:v>
      </x:c>
      <x:c r="G242" s="48" t="str">
        <x:v>3 ans après la fin de l'adhésion</x:v>
      </x:c>
      <x:c r="H242" s="48"/>
      <x:c r="I242" s="48"/>
      <x:c r="J242" s="48"/>
      <x:c r="K242" s="150"/>
      <x:c r="L242" s="150"/>
      <x:c r="M242" s="48"/>
      <x:c r="N242" s="48"/>
      <x:c r="O242" s="48"/>
      <x:c r="P242" s="48"/>
      <x:c r="Q242" s="48"/>
      <x:c r="R242" s="48"/>
      <x:c r="S242" s="48"/>
      <x:c r="T242" s="48"/>
      <x:c r="U242" s="48"/>
      <x:c r="V242" s="48"/>
    </x:row>
    <x:row r="243">
      <x:c r="A243" s="48" t="str">
        <x:f>IF(Adherents!A243="","",Adherents!A243)</x:f>
      </x:c>
      <x:c r="B243" s="48" t="str">
        <x:f>IF(A243="","",Adherents!B243&amp;" "&amp;Adherents!C243)</x:f>
      </x:c>
      <x:c r="C243" s="48" t="str">
        <x:f>IF(A243="","",Adherents!R243)</x:f>
      </x:c>
      <x:c r="D243" s="150" t="str">
        <x:f>IF(OR(A243="",Adherents!S243=""),"",Adherents!S243)</x:f>
      </x:c>
      <x:c r="E243" s="48" t="str">
        <x:v>Gestion des adhésions</x:v>
      </x:c>
      <x:c r="F243" s="48" t="str">
        <x:v>Consentement / intérêt légitime</x:v>
      </x:c>
      <x:c r="G243" s="48" t="str">
        <x:v>3 ans après la fin de l'adhésion</x:v>
      </x:c>
      <x:c r="H243" s="48"/>
      <x:c r="I243" s="48"/>
      <x:c r="J243" s="48"/>
      <x:c r="K243" s="150"/>
      <x:c r="L243" s="150"/>
      <x:c r="M243" s="48"/>
      <x:c r="N243" s="48"/>
      <x:c r="O243" s="48"/>
      <x:c r="P243" s="48"/>
      <x:c r="Q243" s="48"/>
      <x:c r="R243" s="48"/>
      <x:c r="S243" s="48"/>
      <x:c r="T243" s="48"/>
      <x:c r="U243" s="48"/>
      <x:c r="V243" s="48"/>
    </x:row>
    <x:row r="244">
      <x:c r="A244" s="48" t="str">
        <x:f>IF(Adherents!A244="","",Adherents!A244)</x:f>
      </x:c>
      <x:c r="B244" s="48" t="str">
        <x:f>IF(A244="","",Adherents!B244&amp;" "&amp;Adherents!C244)</x:f>
      </x:c>
      <x:c r="C244" s="48" t="str">
        <x:f>IF(A244="","",Adherents!R244)</x:f>
      </x:c>
      <x:c r="D244" s="150" t="str">
        <x:f>IF(OR(A244="",Adherents!S244=""),"",Adherents!S244)</x:f>
      </x:c>
      <x:c r="E244" s="48" t="str">
        <x:v>Gestion des adhésions</x:v>
      </x:c>
      <x:c r="F244" s="48" t="str">
        <x:v>Consentement / intérêt légitime</x:v>
      </x:c>
      <x:c r="G244" s="48" t="str">
        <x:v>3 ans après la fin de l'adhésion</x:v>
      </x:c>
      <x:c r="H244" s="48"/>
      <x:c r="I244" s="48"/>
      <x:c r="J244" s="48"/>
      <x:c r="K244" s="150"/>
      <x:c r="L244" s="150"/>
      <x:c r="M244" s="48"/>
      <x:c r="N244" s="48"/>
      <x:c r="O244" s="48"/>
      <x:c r="P244" s="48"/>
      <x:c r="Q244" s="48"/>
      <x:c r="R244" s="48"/>
      <x:c r="S244" s="48"/>
      <x:c r="T244" s="48"/>
      <x:c r="U244" s="48"/>
      <x:c r="V244" s="48"/>
    </x:row>
    <x:row r="245">
      <x:c r="A245" s="48" t="str">
        <x:f>IF(Adherents!A245="","",Adherents!A245)</x:f>
      </x:c>
      <x:c r="B245" s="48" t="str">
        <x:f>IF(A245="","",Adherents!B245&amp;" "&amp;Adherents!C245)</x:f>
      </x:c>
      <x:c r="C245" s="48" t="str">
        <x:f>IF(A245="","",Adherents!R245)</x:f>
      </x:c>
      <x:c r="D245" s="150" t="str">
        <x:f>IF(OR(A245="",Adherents!S245=""),"",Adherents!S245)</x:f>
      </x:c>
      <x:c r="E245" s="48" t="str">
        <x:v>Gestion des adhésions</x:v>
      </x:c>
      <x:c r="F245" s="48" t="str">
        <x:v>Consentement / intérêt légitime</x:v>
      </x:c>
      <x:c r="G245" s="48" t="str">
        <x:v>3 ans après la fin de l'adhésion</x:v>
      </x:c>
      <x:c r="H245" s="48"/>
      <x:c r="I245" s="48"/>
      <x:c r="J245" s="48"/>
      <x:c r="K245" s="150"/>
      <x:c r="L245" s="150"/>
      <x:c r="M245" s="48"/>
      <x:c r="N245" s="48"/>
      <x:c r="O245" s="48"/>
      <x:c r="P245" s="48"/>
      <x:c r="Q245" s="48"/>
      <x:c r="R245" s="48"/>
      <x:c r="S245" s="48"/>
      <x:c r="T245" s="48"/>
      <x:c r="U245" s="48"/>
      <x:c r="V245" s="48"/>
    </x:row>
    <x:row r="246">
      <x:c r="A246" s="48" t="str">
        <x:f>IF(Adherents!A246="","",Adherents!A246)</x:f>
      </x:c>
      <x:c r="B246" s="48" t="str">
        <x:f>IF(A246="","",Adherents!B246&amp;" "&amp;Adherents!C246)</x:f>
      </x:c>
      <x:c r="C246" s="48" t="str">
        <x:f>IF(A246="","",Adherents!R246)</x:f>
      </x:c>
      <x:c r="D246" s="150" t="str">
        <x:f>IF(OR(A246="",Adherents!S246=""),"",Adherents!S246)</x:f>
      </x:c>
      <x:c r="E246" s="48" t="str">
        <x:v>Gestion des adhésions</x:v>
      </x:c>
      <x:c r="F246" s="48" t="str">
        <x:v>Consentement / intérêt légitime</x:v>
      </x:c>
      <x:c r="G246" s="48" t="str">
        <x:v>3 ans après la fin de l'adhésion</x:v>
      </x:c>
      <x:c r="H246" s="48"/>
      <x:c r="I246" s="48"/>
      <x:c r="J246" s="48"/>
      <x:c r="K246" s="150"/>
      <x:c r="L246" s="150"/>
      <x:c r="M246" s="48"/>
      <x:c r="N246" s="48"/>
      <x:c r="O246" s="48"/>
      <x:c r="P246" s="48"/>
      <x:c r="Q246" s="48"/>
      <x:c r="R246" s="48"/>
      <x:c r="S246" s="48"/>
      <x:c r="T246" s="48"/>
      <x:c r="U246" s="48"/>
      <x:c r="V246" s="48"/>
    </x:row>
    <x:row r="247">
      <x:c r="A247" s="48" t="str">
        <x:f>IF(Adherents!A247="","",Adherents!A247)</x:f>
      </x:c>
      <x:c r="B247" s="48" t="str">
        <x:f>IF(A247="","",Adherents!B247&amp;" "&amp;Adherents!C247)</x:f>
      </x:c>
      <x:c r="C247" s="48" t="str">
        <x:f>IF(A247="","",Adherents!R247)</x:f>
      </x:c>
      <x:c r="D247" s="150" t="str">
        <x:f>IF(OR(A247="",Adherents!S247=""),"",Adherents!S247)</x:f>
      </x:c>
      <x:c r="E247" s="48" t="str">
        <x:v>Gestion des adhésions</x:v>
      </x:c>
      <x:c r="F247" s="48" t="str">
        <x:v>Consentement / intérêt légitime</x:v>
      </x:c>
      <x:c r="G247" s="48" t="str">
        <x:v>3 ans après la fin de l'adhésion</x:v>
      </x:c>
      <x:c r="H247" s="48"/>
      <x:c r="I247" s="48"/>
      <x:c r="J247" s="48"/>
      <x:c r="K247" s="150"/>
      <x:c r="L247" s="150"/>
      <x:c r="M247" s="48"/>
      <x:c r="N247" s="48"/>
      <x:c r="O247" s="48"/>
      <x:c r="P247" s="48"/>
      <x:c r="Q247" s="48"/>
      <x:c r="R247" s="48"/>
      <x:c r="S247" s="48"/>
      <x:c r="T247" s="48"/>
      <x:c r="U247" s="48"/>
      <x:c r="V247" s="48"/>
    </x:row>
    <x:row r="248">
      <x:c r="A248" s="48" t="str">
        <x:f>IF(Adherents!A248="","",Adherents!A248)</x:f>
      </x:c>
      <x:c r="B248" s="48" t="str">
        <x:f>IF(A248="","",Adherents!B248&amp;" "&amp;Adherents!C248)</x:f>
      </x:c>
      <x:c r="C248" s="48" t="str">
        <x:f>IF(A248="","",Adherents!R248)</x:f>
      </x:c>
      <x:c r="D248" s="150" t="str">
        <x:f>IF(OR(A248="",Adherents!S248=""),"",Adherents!S248)</x:f>
      </x:c>
      <x:c r="E248" s="48" t="str">
        <x:v>Gestion des adhésions</x:v>
      </x:c>
      <x:c r="F248" s="48" t="str">
        <x:v>Consentement / intérêt légitime</x:v>
      </x:c>
      <x:c r="G248" s="48" t="str">
        <x:v>3 ans après la fin de l'adhésion</x:v>
      </x:c>
      <x:c r="H248" s="48"/>
      <x:c r="I248" s="48"/>
      <x:c r="J248" s="48"/>
      <x:c r="K248" s="150"/>
      <x:c r="L248" s="150"/>
      <x:c r="M248" s="48"/>
      <x:c r="N248" s="48"/>
      <x:c r="O248" s="48"/>
      <x:c r="P248" s="48"/>
      <x:c r="Q248" s="48"/>
      <x:c r="R248" s="48"/>
      <x:c r="S248" s="48"/>
      <x:c r="T248" s="48"/>
      <x:c r="U248" s="48"/>
      <x:c r="V248" s="48"/>
    </x:row>
    <x:row r="249">
      <x:c r="A249" s="48" t="str">
        <x:f>IF(Adherents!A249="","",Adherents!A249)</x:f>
      </x:c>
      <x:c r="B249" s="48" t="str">
        <x:f>IF(A249="","",Adherents!B249&amp;" "&amp;Adherents!C249)</x:f>
      </x:c>
      <x:c r="C249" s="48" t="str">
        <x:f>IF(A249="","",Adherents!R249)</x:f>
      </x:c>
      <x:c r="D249" s="150" t="str">
        <x:f>IF(OR(A249="",Adherents!S249=""),"",Adherents!S249)</x:f>
      </x:c>
      <x:c r="E249" s="48" t="str">
        <x:v>Gestion des adhésions</x:v>
      </x:c>
      <x:c r="F249" s="48" t="str">
        <x:v>Consentement / intérêt légitime</x:v>
      </x:c>
      <x:c r="G249" s="48" t="str">
        <x:v>3 ans après la fin de l'adhésion</x:v>
      </x:c>
      <x:c r="H249" s="48"/>
      <x:c r="I249" s="48"/>
      <x:c r="J249" s="48"/>
      <x:c r="K249" s="150"/>
      <x:c r="L249" s="150"/>
      <x:c r="M249" s="48"/>
      <x:c r="N249" s="48"/>
      <x:c r="O249" s="48"/>
      <x:c r="P249" s="48"/>
      <x:c r="Q249" s="48"/>
      <x:c r="R249" s="48"/>
      <x:c r="S249" s="48"/>
      <x:c r="T249" s="48"/>
      <x:c r="U249" s="48"/>
      <x:c r="V249" s="48"/>
    </x:row>
    <x:row r="250">
      <x:c r="A250" s="48" t="str">
        <x:f>IF(Adherents!A250="","",Adherents!A250)</x:f>
      </x:c>
      <x:c r="B250" s="48" t="str">
        <x:f>IF(A250="","",Adherents!B250&amp;" "&amp;Adherents!C250)</x:f>
      </x:c>
      <x:c r="C250" s="48" t="str">
        <x:f>IF(A250="","",Adherents!R250)</x:f>
      </x:c>
      <x:c r="D250" s="150" t="str">
        <x:f>IF(OR(A250="",Adherents!S250=""),"",Adherents!S250)</x:f>
      </x:c>
      <x:c r="E250" s="48" t="str">
        <x:v>Gestion des adhésions</x:v>
      </x:c>
      <x:c r="F250" s="48" t="str">
        <x:v>Consentement / intérêt légitime</x:v>
      </x:c>
      <x:c r="G250" s="48" t="str">
        <x:v>3 ans après la fin de l'adhésion</x:v>
      </x:c>
      <x:c r="H250" s="48"/>
      <x:c r="I250" s="48"/>
      <x:c r="J250" s="48"/>
      <x:c r="K250" s="150"/>
      <x:c r="L250" s="150"/>
      <x:c r="M250" s="48"/>
      <x:c r="N250" s="48"/>
      <x:c r="O250" s="48"/>
      <x:c r="P250" s="48"/>
      <x:c r="Q250" s="48"/>
      <x:c r="R250" s="48"/>
      <x:c r="S250" s="48"/>
      <x:c r="T250" s="48"/>
      <x:c r="U250" s="48"/>
      <x:c r="V250" s="48"/>
    </x:row>
    <x:row r="251">
      <x:c r="A251" s="48" t="str">
        <x:f>IF(Adherents!A251="","",Adherents!A251)</x:f>
      </x:c>
      <x:c r="B251" s="48" t="str">
        <x:f>IF(A251="","",Adherents!B251&amp;" "&amp;Adherents!C251)</x:f>
      </x:c>
      <x:c r="C251" s="48" t="str">
        <x:f>IF(A251="","",Adherents!R251)</x:f>
      </x:c>
      <x:c r="D251" s="150" t="str">
        <x:f>IF(OR(A251="",Adherents!S251=""),"",Adherents!S251)</x:f>
      </x:c>
      <x:c r="E251" s="48" t="str">
        <x:v>Gestion des adhésions</x:v>
      </x:c>
      <x:c r="F251" s="48" t="str">
        <x:v>Consentement / intérêt légitime</x:v>
      </x:c>
      <x:c r="G251" s="48" t="str">
        <x:v>3 ans après la fin de l'adhésion</x:v>
      </x:c>
      <x:c r="H251" s="48"/>
      <x:c r="I251" s="48"/>
      <x:c r="J251" s="48"/>
      <x:c r="K251" s="150"/>
      <x:c r="L251" s="150"/>
      <x:c r="M251" s="48"/>
      <x:c r="N251" s="48"/>
      <x:c r="O251" s="48"/>
      <x:c r="P251" s="48"/>
      <x:c r="Q251" s="48"/>
      <x:c r="R251" s="48"/>
      <x:c r="S251" s="48"/>
      <x:c r="T251" s="48"/>
      <x:c r="U251" s="48"/>
      <x:c r="V251" s="48"/>
    </x:row>
    <x:row r="252">
      <x:c r="A252" s="48" t="str">
        <x:f>IF(Adherents!A252="","",Adherents!A252)</x:f>
      </x:c>
      <x:c r="B252" s="48" t="str">
        <x:f>IF(A252="","",Adherents!B252&amp;" "&amp;Adherents!C252)</x:f>
      </x:c>
      <x:c r="C252" s="48" t="str">
        <x:f>IF(A252="","",Adherents!R252)</x:f>
      </x:c>
      <x:c r="D252" s="150" t="str">
        <x:f>IF(OR(A252="",Adherents!S252=""),"",Adherents!S252)</x:f>
      </x:c>
      <x:c r="E252" s="48" t="str">
        <x:v>Gestion des adhésions</x:v>
      </x:c>
      <x:c r="F252" s="48" t="str">
        <x:v>Consentement / intérêt légitime</x:v>
      </x:c>
      <x:c r="G252" s="48" t="str">
        <x:v>3 ans après la fin de l'adhésion</x:v>
      </x:c>
      <x:c r="H252" s="48"/>
      <x:c r="I252" s="48"/>
      <x:c r="J252" s="48"/>
      <x:c r="K252" s="150"/>
      <x:c r="L252" s="150"/>
      <x:c r="M252" s="48"/>
      <x:c r="N252" s="48"/>
      <x:c r="O252" s="48"/>
      <x:c r="P252" s="48"/>
      <x:c r="Q252" s="48"/>
      <x:c r="R252" s="48"/>
      <x:c r="S252" s="48"/>
      <x:c r="T252" s="48"/>
      <x:c r="U252" s="48"/>
      <x:c r="V252" s="48"/>
    </x:row>
    <x:row r="253">
      <x:c r="A253" s="48" t="str">
        <x:f>IF(Adherents!A253="","",Adherents!A253)</x:f>
      </x:c>
      <x:c r="B253" s="48" t="str">
        <x:f>IF(A253="","",Adherents!B253&amp;" "&amp;Adherents!C253)</x:f>
      </x:c>
      <x:c r="C253" s="48" t="str">
        <x:f>IF(A253="","",Adherents!R253)</x:f>
      </x:c>
      <x:c r="D253" s="150" t="str">
        <x:f>IF(OR(A253="",Adherents!S253=""),"",Adherents!S253)</x:f>
      </x:c>
      <x:c r="E253" s="48" t="str">
        <x:v>Gestion des adhésions</x:v>
      </x:c>
      <x:c r="F253" s="48" t="str">
        <x:v>Consentement / intérêt légitime</x:v>
      </x:c>
      <x:c r="G253" s="48" t="str">
        <x:v>3 ans après la fin de l'adhésion</x:v>
      </x:c>
      <x:c r="H253" s="48"/>
      <x:c r="I253" s="48"/>
      <x:c r="J253" s="48"/>
      <x:c r="K253" s="150"/>
      <x:c r="L253" s="150"/>
      <x:c r="M253" s="48"/>
      <x:c r="N253" s="48"/>
      <x:c r="O253" s="48"/>
      <x:c r="P253" s="48"/>
      <x:c r="Q253" s="48"/>
      <x:c r="R253" s="48"/>
      <x:c r="S253" s="48"/>
      <x:c r="T253" s="48"/>
      <x:c r="U253" s="48"/>
      <x:c r="V253" s="48"/>
    </x:row>
    <x:row r="254">
      <x:c r="A254" s="48" t="str">
        <x:f>IF(Adherents!A254="","",Adherents!A254)</x:f>
      </x:c>
      <x:c r="B254" s="48" t="str">
        <x:f>IF(A254="","",Adherents!B254&amp;" "&amp;Adherents!C254)</x:f>
      </x:c>
      <x:c r="C254" s="48" t="str">
        <x:f>IF(A254="","",Adherents!R254)</x:f>
      </x:c>
      <x:c r="D254" s="150" t="str">
        <x:f>IF(OR(A254="",Adherents!S254=""),"",Adherents!S254)</x:f>
      </x:c>
      <x:c r="E254" s="48" t="str">
        <x:v>Gestion des adhésions</x:v>
      </x:c>
      <x:c r="F254" s="48" t="str">
        <x:v>Consentement / intérêt légitime</x:v>
      </x:c>
      <x:c r="G254" s="48" t="str">
        <x:v>3 ans après la fin de l'adhésion</x:v>
      </x:c>
      <x:c r="H254" s="48"/>
      <x:c r="I254" s="48"/>
      <x:c r="J254" s="48"/>
      <x:c r="K254" s="150"/>
      <x:c r="L254" s="150"/>
      <x:c r="M254" s="48"/>
      <x:c r="N254" s="48"/>
      <x:c r="O254" s="48"/>
      <x:c r="P254" s="48"/>
      <x:c r="Q254" s="48"/>
      <x:c r="R254" s="48"/>
      <x:c r="S254" s="48"/>
      <x:c r="T254" s="48"/>
      <x:c r="U254" s="48"/>
      <x:c r="V254" s="48"/>
    </x:row>
    <x:row r="255">
      <x:c r="A255" s="48" t="str">
        <x:f>IF(Adherents!A255="","",Adherents!A255)</x:f>
      </x:c>
      <x:c r="B255" s="48" t="str">
        <x:f>IF(A255="","",Adherents!B255&amp;" "&amp;Adherents!C255)</x:f>
      </x:c>
      <x:c r="C255" s="48" t="str">
        <x:f>IF(A255="","",Adherents!R255)</x:f>
      </x:c>
      <x:c r="D255" s="150" t="str">
        <x:f>IF(OR(A255="",Adherents!S255=""),"",Adherents!S255)</x:f>
      </x:c>
      <x:c r="E255" s="48" t="str">
        <x:v>Gestion des adhésions</x:v>
      </x:c>
      <x:c r="F255" s="48" t="str">
        <x:v>Consentement / intérêt légitime</x:v>
      </x:c>
      <x:c r="G255" s="48" t="str">
        <x:v>3 ans après la fin de l'adhésion</x:v>
      </x:c>
      <x:c r="H255" s="48"/>
      <x:c r="I255" s="48"/>
      <x:c r="J255" s="48"/>
      <x:c r="K255" s="150"/>
      <x:c r="L255" s="150"/>
      <x:c r="M255" s="48"/>
      <x:c r="N255" s="48"/>
      <x:c r="O255" s="48"/>
      <x:c r="P255" s="48"/>
      <x:c r="Q255" s="48"/>
      <x:c r="R255" s="48"/>
      <x:c r="S255" s="48"/>
      <x:c r="T255" s="48"/>
      <x:c r="U255" s="48"/>
      <x:c r="V255" s="48"/>
    </x:row>
    <x:row r="256">
      <x:c r="A256" s="48" t="str">
        <x:f>IF(Adherents!A256="","",Adherents!A256)</x:f>
      </x:c>
      <x:c r="B256" s="48" t="str">
        <x:f>IF(A256="","",Adherents!B256&amp;" "&amp;Adherents!C256)</x:f>
      </x:c>
      <x:c r="C256" s="48" t="str">
        <x:f>IF(A256="","",Adherents!R256)</x:f>
      </x:c>
      <x:c r="D256" s="150" t="str">
        <x:f>IF(OR(A256="",Adherents!S256=""),"",Adherents!S256)</x:f>
      </x:c>
      <x:c r="E256" s="48" t="str">
        <x:v>Gestion des adhésions</x:v>
      </x:c>
      <x:c r="F256" s="48" t="str">
        <x:v>Consentement / intérêt légitime</x:v>
      </x:c>
      <x:c r="G256" s="48" t="str">
        <x:v>3 ans après la fin de l'adhésion</x:v>
      </x:c>
      <x:c r="H256" s="48"/>
      <x:c r="I256" s="48"/>
      <x:c r="J256" s="48"/>
      <x:c r="K256" s="150"/>
      <x:c r="L256" s="150"/>
      <x:c r="M256" s="48"/>
      <x:c r="N256" s="48"/>
      <x:c r="O256" s="48"/>
      <x:c r="P256" s="48"/>
      <x:c r="Q256" s="48"/>
      <x:c r="R256" s="48"/>
      <x:c r="S256" s="48"/>
      <x:c r="T256" s="48"/>
      <x:c r="U256" s="48"/>
      <x:c r="V256" s="48"/>
    </x:row>
    <x:row r="257">
      <x:c r="A257" s="48" t="str">
        <x:f>IF(Adherents!A257="","",Adherents!A257)</x:f>
      </x:c>
      <x:c r="B257" s="48" t="str">
        <x:f>IF(A257="","",Adherents!B257&amp;" "&amp;Adherents!C257)</x:f>
      </x:c>
      <x:c r="C257" s="48" t="str">
        <x:f>IF(A257="","",Adherents!R257)</x:f>
      </x:c>
      <x:c r="D257" s="150" t="str">
        <x:f>IF(OR(A257="",Adherents!S257=""),"",Adherents!S257)</x:f>
      </x:c>
      <x:c r="E257" s="48" t="str">
        <x:v>Gestion des adhésions</x:v>
      </x:c>
      <x:c r="F257" s="48" t="str">
        <x:v>Consentement / intérêt légitime</x:v>
      </x:c>
      <x:c r="G257" s="48" t="str">
        <x:v>3 ans après la fin de l'adhésion</x:v>
      </x:c>
      <x:c r="H257" s="48"/>
      <x:c r="I257" s="48"/>
      <x:c r="J257" s="48"/>
      <x:c r="K257" s="150"/>
      <x:c r="L257" s="150"/>
      <x:c r="M257" s="48"/>
      <x:c r="N257" s="48"/>
      <x:c r="O257" s="48"/>
      <x:c r="P257" s="48"/>
      <x:c r="Q257" s="48"/>
      <x:c r="R257" s="48"/>
      <x:c r="S257" s="48"/>
      <x:c r="T257" s="48"/>
      <x:c r="U257" s="48"/>
      <x:c r="V257" s="48"/>
    </x:row>
    <x:row r="258">
      <x:c r="A258" s="48" t="str">
        <x:f>IF(Adherents!A258="","",Adherents!A258)</x:f>
      </x:c>
      <x:c r="B258" s="48" t="str">
        <x:f>IF(A258="","",Adherents!B258&amp;" "&amp;Adherents!C258)</x:f>
      </x:c>
      <x:c r="C258" s="48" t="str">
        <x:f>IF(A258="","",Adherents!R258)</x:f>
      </x:c>
      <x:c r="D258" s="150" t="str">
        <x:f>IF(OR(A258="",Adherents!S258=""),"",Adherents!S258)</x:f>
      </x:c>
      <x:c r="E258" s="48" t="str">
        <x:v>Gestion des adhésions</x:v>
      </x:c>
      <x:c r="F258" s="48" t="str">
        <x:v>Consentement / intérêt légitime</x:v>
      </x:c>
      <x:c r="G258" s="48" t="str">
        <x:v>3 ans après la fin de l'adhésion</x:v>
      </x:c>
      <x:c r="H258" s="48"/>
      <x:c r="I258" s="48"/>
      <x:c r="J258" s="48"/>
      <x:c r="K258" s="150"/>
      <x:c r="L258" s="150"/>
      <x:c r="M258" s="48"/>
      <x:c r="N258" s="48"/>
      <x:c r="O258" s="48"/>
      <x:c r="P258" s="48"/>
      <x:c r="Q258" s="48"/>
      <x:c r="R258" s="48"/>
      <x:c r="S258" s="48"/>
      <x:c r="T258" s="48"/>
      <x:c r="U258" s="48"/>
      <x:c r="V258" s="48"/>
    </x:row>
    <x:row r="259">
      <x:c r="A259" s="48" t="str">
        <x:f>IF(Adherents!A259="","",Adherents!A259)</x:f>
      </x:c>
      <x:c r="B259" s="48" t="str">
        <x:f>IF(A259="","",Adherents!B259&amp;" "&amp;Adherents!C259)</x:f>
      </x:c>
      <x:c r="C259" s="48" t="str">
        <x:f>IF(A259="","",Adherents!R259)</x:f>
      </x:c>
      <x:c r="D259" s="150" t="str">
        <x:f>IF(OR(A259="",Adherents!S259=""),"",Adherents!S259)</x:f>
      </x:c>
      <x:c r="E259" s="48" t="str">
        <x:v>Gestion des adhésions</x:v>
      </x:c>
      <x:c r="F259" s="48" t="str">
        <x:v>Consentement / intérêt légitime</x:v>
      </x:c>
      <x:c r="G259" s="48" t="str">
        <x:v>3 ans après la fin de l'adhésion</x:v>
      </x:c>
      <x:c r="H259" s="48"/>
      <x:c r="I259" s="48"/>
      <x:c r="J259" s="48"/>
      <x:c r="K259" s="150"/>
      <x:c r="L259" s="150"/>
      <x:c r="M259" s="48"/>
      <x:c r="N259" s="48"/>
      <x:c r="O259" s="48"/>
      <x:c r="P259" s="48"/>
      <x:c r="Q259" s="48"/>
      <x:c r="R259" s="48"/>
      <x:c r="S259" s="48"/>
      <x:c r="T259" s="48"/>
      <x:c r="U259" s="48"/>
      <x:c r="V259" s="48"/>
    </x:row>
    <x:row r="260">
      <x:c r="A260" s="48" t="str">
        <x:f>IF(Adherents!A260="","",Adherents!A260)</x:f>
      </x:c>
      <x:c r="B260" s="48" t="str">
        <x:f>IF(A260="","",Adherents!B260&amp;" "&amp;Adherents!C260)</x:f>
      </x:c>
      <x:c r="C260" s="48" t="str">
        <x:f>IF(A260="","",Adherents!R260)</x:f>
      </x:c>
      <x:c r="D260" s="150" t="str">
        <x:f>IF(OR(A260="",Adherents!S260=""),"",Adherents!S260)</x:f>
      </x:c>
      <x:c r="E260" s="48" t="str">
        <x:v>Gestion des adhésions</x:v>
      </x:c>
      <x:c r="F260" s="48" t="str">
        <x:v>Consentement / intérêt légitime</x:v>
      </x:c>
      <x:c r="G260" s="48" t="str">
        <x:v>3 ans après la fin de l'adhésion</x:v>
      </x:c>
      <x:c r="H260" s="48"/>
      <x:c r="I260" s="48"/>
      <x:c r="J260" s="48"/>
      <x:c r="K260" s="150"/>
      <x:c r="L260" s="150"/>
      <x:c r="M260" s="48"/>
      <x:c r="N260" s="48"/>
      <x:c r="O260" s="48"/>
      <x:c r="P260" s="48"/>
      <x:c r="Q260" s="48"/>
      <x:c r="R260" s="48"/>
      <x:c r="S260" s="48"/>
      <x:c r="T260" s="48"/>
      <x:c r="U260" s="48"/>
      <x:c r="V260" s="48"/>
    </x:row>
    <x:row r="261">
      <x:c r="A261" s="48" t="str">
        <x:f>IF(Adherents!A261="","",Adherents!A261)</x:f>
      </x:c>
      <x:c r="B261" s="48" t="str">
        <x:f>IF(A261="","",Adherents!B261&amp;" "&amp;Adherents!C261)</x:f>
      </x:c>
      <x:c r="C261" s="48" t="str">
        <x:f>IF(A261="","",Adherents!R261)</x:f>
      </x:c>
      <x:c r="D261" s="150" t="str">
        <x:f>IF(OR(A261="",Adherents!S261=""),"",Adherents!S261)</x:f>
      </x:c>
      <x:c r="E261" s="48" t="str">
        <x:v>Gestion des adhésions</x:v>
      </x:c>
      <x:c r="F261" s="48" t="str">
        <x:v>Consentement / intérêt légitime</x:v>
      </x:c>
      <x:c r="G261" s="48" t="str">
        <x:v>3 ans après la fin de l'adhésion</x:v>
      </x:c>
      <x:c r="H261" s="48"/>
      <x:c r="I261" s="48"/>
      <x:c r="J261" s="48"/>
      <x:c r="K261" s="150"/>
      <x:c r="L261" s="150"/>
      <x:c r="M261" s="48"/>
      <x:c r="N261" s="48"/>
      <x:c r="O261" s="48"/>
      <x:c r="P261" s="48"/>
      <x:c r="Q261" s="48"/>
      <x:c r="R261" s="48"/>
      <x:c r="S261" s="48"/>
      <x:c r="T261" s="48"/>
      <x:c r="U261" s="48"/>
      <x:c r="V261" s="48"/>
    </x:row>
    <x:row r="262">
      <x:c r="A262" s="48" t="str">
        <x:f>IF(Adherents!A262="","",Adherents!A262)</x:f>
      </x:c>
      <x:c r="B262" s="48" t="str">
        <x:f>IF(A262="","",Adherents!B262&amp;" "&amp;Adherents!C262)</x:f>
      </x:c>
      <x:c r="C262" s="48" t="str">
        <x:f>IF(A262="","",Adherents!R262)</x:f>
      </x:c>
      <x:c r="D262" s="150" t="str">
        <x:f>IF(OR(A262="",Adherents!S262=""),"",Adherents!S262)</x:f>
      </x:c>
      <x:c r="E262" s="48" t="str">
        <x:v>Gestion des adhésions</x:v>
      </x:c>
      <x:c r="F262" s="48" t="str">
        <x:v>Consentement / intérêt légitime</x:v>
      </x:c>
      <x:c r="G262" s="48" t="str">
        <x:v>3 ans après la fin de l'adhésion</x:v>
      </x:c>
      <x:c r="H262" s="48"/>
      <x:c r="I262" s="48"/>
      <x:c r="J262" s="48"/>
      <x:c r="K262" s="150"/>
      <x:c r="L262" s="150"/>
      <x:c r="M262" s="48"/>
      <x:c r="N262" s="48"/>
      <x:c r="O262" s="48"/>
      <x:c r="P262" s="48"/>
      <x:c r="Q262" s="48"/>
      <x:c r="R262" s="48"/>
      <x:c r="S262" s="48"/>
      <x:c r="T262" s="48"/>
      <x:c r="U262" s="48"/>
      <x:c r="V262" s="48"/>
    </x:row>
    <x:row r="263">
      <x:c r="A263" s="48" t="str">
        <x:f>IF(Adherents!A263="","",Adherents!A263)</x:f>
      </x:c>
      <x:c r="B263" s="48" t="str">
        <x:f>IF(A263="","",Adherents!B263&amp;" "&amp;Adherents!C263)</x:f>
      </x:c>
      <x:c r="C263" s="48" t="str">
        <x:f>IF(A263="","",Adherents!R263)</x:f>
      </x:c>
      <x:c r="D263" s="150" t="str">
        <x:f>IF(OR(A263="",Adherents!S263=""),"",Adherents!S263)</x:f>
      </x:c>
      <x:c r="E263" s="48" t="str">
        <x:v>Gestion des adhésions</x:v>
      </x:c>
      <x:c r="F263" s="48" t="str">
        <x:v>Consentement / intérêt légitime</x:v>
      </x:c>
      <x:c r="G263" s="48" t="str">
        <x:v>3 ans après la fin de l'adhésion</x:v>
      </x:c>
      <x:c r="H263" s="48"/>
      <x:c r="I263" s="48"/>
      <x:c r="J263" s="48"/>
      <x:c r="K263" s="150"/>
      <x:c r="L263" s="150"/>
      <x:c r="M263" s="48"/>
      <x:c r="N263" s="48"/>
      <x:c r="O263" s="48"/>
      <x:c r="P263" s="48"/>
      <x:c r="Q263" s="48"/>
      <x:c r="R263" s="48"/>
      <x:c r="S263" s="48"/>
      <x:c r="T263" s="48"/>
      <x:c r="U263" s="48"/>
      <x:c r="V263" s="48"/>
    </x:row>
    <x:row r="264">
      <x:c r="A264" s="48" t="str">
        <x:f>IF(Adherents!A264="","",Adherents!A264)</x:f>
      </x:c>
      <x:c r="B264" s="48" t="str">
        <x:f>IF(A264="","",Adherents!B264&amp;" "&amp;Adherents!C264)</x:f>
      </x:c>
      <x:c r="C264" s="48" t="str">
        <x:f>IF(A264="","",Adherents!R264)</x:f>
      </x:c>
      <x:c r="D264" s="150" t="str">
        <x:f>IF(OR(A264="",Adherents!S264=""),"",Adherents!S264)</x:f>
      </x:c>
      <x:c r="E264" s="48" t="str">
        <x:v>Gestion des adhésions</x:v>
      </x:c>
      <x:c r="F264" s="48" t="str">
        <x:v>Consentement / intérêt légitime</x:v>
      </x:c>
      <x:c r="G264" s="48" t="str">
        <x:v>3 ans après la fin de l'adhésion</x:v>
      </x:c>
      <x:c r="H264" s="48"/>
      <x:c r="I264" s="48"/>
      <x:c r="J264" s="48"/>
      <x:c r="K264" s="150"/>
      <x:c r="L264" s="150"/>
      <x:c r="M264" s="48"/>
      <x:c r="N264" s="48"/>
      <x:c r="O264" s="48"/>
      <x:c r="P264" s="48"/>
      <x:c r="Q264" s="48"/>
      <x:c r="R264" s="48"/>
      <x:c r="S264" s="48"/>
      <x:c r="T264" s="48"/>
      <x:c r="U264" s="48"/>
      <x:c r="V264" s="48"/>
    </x:row>
    <x:row r="265">
      <x:c r="A265" s="48" t="str">
        <x:f>IF(Adherents!A265="","",Adherents!A265)</x:f>
      </x:c>
      <x:c r="B265" s="48" t="str">
        <x:f>IF(A265="","",Adherents!B265&amp;" "&amp;Adherents!C265)</x:f>
      </x:c>
      <x:c r="C265" s="48" t="str">
        <x:f>IF(A265="","",Adherents!R265)</x:f>
      </x:c>
      <x:c r="D265" s="150" t="str">
        <x:f>IF(OR(A265="",Adherents!S265=""),"",Adherents!S265)</x:f>
      </x:c>
      <x:c r="E265" s="48" t="str">
        <x:v>Gestion des adhésions</x:v>
      </x:c>
      <x:c r="F265" s="48" t="str">
        <x:v>Consentement / intérêt légitime</x:v>
      </x:c>
      <x:c r="G265" s="48" t="str">
        <x:v>3 ans après la fin de l'adhésion</x:v>
      </x:c>
      <x:c r="H265" s="48"/>
      <x:c r="I265" s="48"/>
      <x:c r="J265" s="48"/>
      <x:c r="K265" s="150"/>
      <x:c r="L265" s="150"/>
      <x:c r="M265" s="48"/>
      <x:c r="N265" s="48"/>
      <x:c r="O265" s="48"/>
      <x:c r="P265" s="48"/>
      <x:c r="Q265" s="48"/>
      <x:c r="R265" s="48"/>
      <x:c r="S265" s="48"/>
      <x:c r="T265" s="48"/>
      <x:c r="U265" s="48"/>
      <x:c r="V265" s="48"/>
    </x:row>
    <x:row r="266">
      <x:c r="A266" s="48" t="str">
        <x:f>IF(Adherents!A266="","",Adherents!A266)</x:f>
      </x:c>
      <x:c r="B266" s="48" t="str">
        <x:f>IF(A266="","",Adherents!B266&amp;" "&amp;Adherents!C266)</x:f>
      </x:c>
      <x:c r="C266" s="48" t="str">
        <x:f>IF(A266="","",Adherents!R266)</x:f>
      </x:c>
      <x:c r="D266" s="150" t="str">
        <x:f>IF(OR(A266="",Adherents!S266=""),"",Adherents!S266)</x:f>
      </x:c>
      <x:c r="E266" s="48" t="str">
        <x:v>Gestion des adhésions</x:v>
      </x:c>
      <x:c r="F266" s="48" t="str">
        <x:v>Consentement / intérêt légitime</x:v>
      </x:c>
      <x:c r="G266" s="48" t="str">
        <x:v>3 ans après la fin de l'adhésion</x:v>
      </x:c>
      <x:c r="H266" s="48"/>
      <x:c r="I266" s="48"/>
      <x:c r="J266" s="48"/>
      <x:c r="K266" s="150"/>
      <x:c r="L266" s="150"/>
      <x:c r="M266" s="48"/>
      <x:c r="N266" s="48"/>
      <x:c r="O266" s="48"/>
      <x:c r="P266" s="48"/>
      <x:c r="Q266" s="48"/>
      <x:c r="R266" s="48"/>
      <x:c r="S266" s="48"/>
      <x:c r="T266" s="48"/>
      <x:c r="U266" s="48"/>
      <x:c r="V266" s="48"/>
    </x:row>
    <x:row r="267">
      <x:c r="A267" s="48" t="str">
        <x:f>IF(Adherents!A267="","",Adherents!A267)</x:f>
      </x:c>
      <x:c r="B267" s="48" t="str">
        <x:f>IF(A267="","",Adherents!B267&amp;" "&amp;Adherents!C267)</x:f>
      </x:c>
      <x:c r="C267" s="48" t="str">
        <x:f>IF(A267="","",Adherents!R267)</x:f>
      </x:c>
      <x:c r="D267" s="150" t="str">
        <x:f>IF(OR(A267="",Adherents!S267=""),"",Adherents!S267)</x:f>
      </x:c>
      <x:c r="E267" s="48" t="str">
        <x:v>Gestion des adhésions</x:v>
      </x:c>
      <x:c r="F267" s="48" t="str">
        <x:v>Consentement / intérêt légitime</x:v>
      </x:c>
      <x:c r="G267" s="48" t="str">
        <x:v>3 ans après la fin de l'adhésion</x:v>
      </x:c>
      <x:c r="H267" s="48"/>
      <x:c r="I267" s="48"/>
      <x:c r="J267" s="48"/>
      <x:c r="K267" s="150"/>
      <x:c r="L267" s="150"/>
      <x:c r="M267" s="48"/>
      <x:c r="N267" s="48"/>
      <x:c r="O267" s="48"/>
      <x:c r="P267" s="48"/>
      <x:c r="Q267" s="48"/>
      <x:c r="R267" s="48"/>
      <x:c r="S267" s="48"/>
      <x:c r="T267" s="48"/>
      <x:c r="U267" s="48"/>
      <x:c r="V267" s="48"/>
    </x:row>
    <x:row r="268">
      <x:c r="A268" s="48" t="str">
        <x:f>IF(Adherents!A268="","",Adherents!A268)</x:f>
      </x:c>
      <x:c r="B268" s="48" t="str">
        <x:f>IF(A268="","",Adherents!B268&amp;" "&amp;Adherents!C268)</x:f>
      </x:c>
      <x:c r="C268" s="48" t="str">
        <x:f>IF(A268="","",Adherents!R268)</x:f>
      </x:c>
      <x:c r="D268" s="150" t="str">
        <x:f>IF(OR(A268="",Adherents!S268=""),"",Adherents!S268)</x:f>
      </x:c>
      <x:c r="E268" s="48" t="str">
        <x:v>Gestion des adhésions</x:v>
      </x:c>
      <x:c r="F268" s="48" t="str">
        <x:v>Consentement / intérêt légitime</x:v>
      </x:c>
      <x:c r="G268" s="48" t="str">
        <x:v>3 ans après la fin de l'adhésion</x:v>
      </x:c>
      <x:c r="H268" s="48"/>
      <x:c r="I268" s="48"/>
      <x:c r="J268" s="48"/>
      <x:c r="K268" s="150"/>
      <x:c r="L268" s="150"/>
      <x:c r="M268" s="48"/>
      <x:c r="N268" s="48"/>
      <x:c r="O268" s="48"/>
      <x:c r="P268" s="48"/>
      <x:c r="Q268" s="48"/>
      <x:c r="R268" s="48"/>
      <x:c r="S268" s="48"/>
      <x:c r="T268" s="48"/>
      <x:c r="U268" s="48"/>
      <x:c r="V268" s="48"/>
    </x:row>
    <x:row r="269">
      <x:c r="A269" s="48" t="str">
        <x:f>IF(Adherents!A269="","",Adherents!A269)</x:f>
      </x:c>
      <x:c r="B269" s="48" t="str">
        <x:f>IF(A269="","",Adherents!B269&amp;" "&amp;Adherents!C269)</x:f>
      </x:c>
      <x:c r="C269" s="48" t="str">
        <x:f>IF(A269="","",Adherents!R269)</x:f>
      </x:c>
      <x:c r="D269" s="150" t="str">
        <x:f>IF(OR(A269="",Adherents!S269=""),"",Adherents!S269)</x:f>
      </x:c>
      <x:c r="E269" s="48" t="str">
        <x:v>Gestion des adhésions</x:v>
      </x:c>
      <x:c r="F269" s="48" t="str">
        <x:v>Consentement / intérêt légitime</x:v>
      </x:c>
      <x:c r="G269" s="48" t="str">
        <x:v>3 ans après la fin de l'adhésion</x:v>
      </x:c>
      <x:c r="H269" s="48"/>
      <x:c r="I269" s="48"/>
      <x:c r="J269" s="48"/>
      <x:c r="K269" s="150"/>
      <x:c r="L269" s="150"/>
      <x:c r="M269" s="48"/>
      <x:c r="N269" s="48"/>
      <x:c r="O269" s="48"/>
      <x:c r="P269" s="48"/>
      <x:c r="Q269" s="48"/>
      <x:c r="R269" s="48"/>
      <x:c r="S269" s="48"/>
      <x:c r="T269" s="48"/>
      <x:c r="U269" s="48"/>
      <x:c r="V269" s="48"/>
    </x:row>
    <x:row r="270">
      <x:c r="A270" s="48" t="str">
        <x:f>IF(Adherents!A270="","",Adherents!A270)</x:f>
      </x:c>
      <x:c r="B270" s="48" t="str">
        <x:f>IF(A270="","",Adherents!B270&amp;" "&amp;Adherents!C270)</x:f>
      </x:c>
      <x:c r="C270" s="48" t="str">
        <x:f>IF(A270="","",Adherents!R270)</x:f>
      </x:c>
      <x:c r="D270" s="150" t="str">
        <x:f>IF(OR(A270="",Adherents!S270=""),"",Adherents!S270)</x:f>
      </x:c>
      <x:c r="E270" s="48" t="str">
        <x:v>Gestion des adhésions</x:v>
      </x:c>
      <x:c r="F270" s="48" t="str">
        <x:v>Consentement / intérêt légitime</x:v>
      </x:c>
      <x:c r="G270" s="48" t="str">
        <x:v>3 ans après la fin de l'adhésion</x:v>
      </x:c>
      <x:c r="H270" s="48"/>
      <x:c r="I270" s="48"/>
      <x:c r="J270" s="48"/>
      <x:c r="K270" s="150"/>
      <x:c r="L270" s="150"/>
      <x:c r="M270" s="48"/>
      <x:c r="N270" s="48"/>
      <x:c r="O270" s="48"/>
      <x:c r="P270" s="48"/>
      <x:c r="Q270" s="48"/>
      <x:c r="R270" s="48"/>
      <x:c r="S270" s="48"/>
      <x:c r="T270" s="48"/>
      <x:c r="U270" s="48"/>
      <x:c r="V270" s="48"/>
    </x:row>
    <x:row r="271">
      <x:c r="A271" s="48" t="str">
        <x:f>IF(Adherents!A271="","",Adherents!A271)</x:f>
      </x:c>
      <x:c r="B271" s="48" t="str">
        <x:f>IF(A271="","",Adherents!B271&amp;" "&amp;Adherents!C271)</x:f>
      </x:c>
      <x:c r="C271" s="48" t="str">
        <x:f>IF(A271="","",Adherents!R271)</x:f>
      </x:c>
      <x:c r="D271" s="150" t="str">
        <x:f>IF(OR(A271="",Adherents!S271=""),"",Adherents!S271)</x:f>
      </x:c>
      <x:c r="E271" s="48" t="str">
        <x:v>Gestion des adhésions</x:v>
      </x:c>
      <x:c r="F271" s="48" t="str">
        <x:v>Consentement / intérêt légitime</x:v>
      </x:c>
      <x:c r="G271" s="48" t="str">
        <x:v>3 ans après la fin de l'adhésion</x:v>
      </x:c>
      <x:c r="H271" s="48"/>
      <x:c r="I271" s="48"/>
      <x:c r="J271" s="48"/>
      <x:c r="K271" s="150"/>
      <x:c r="L271" s="150"/>
      <x:c r="M271" s="48"/>
      <x:c r="N271" s="48"/>
      <x:c r="O271" s="48"/>
      <x:c r="P271" s="48"/>
      <x:c r="Q271" s="48"/>
      <x:c r="R271" s="48"/>
      <x:c r="S271" s="48"/>
      <x:c r="T271" s="48"/>
      <x:c r="U271" s="48"/>
      <x:c r="V271" s="48"/>
    </x:row>
    <x:row r="272">
      <x:c r="A272" s="48" t="str">
        <x:f>IF(Adherents!A272="","",Adherents!A272)</x:f>
      </x:c>
      <x:c r="B272" s="48" t="str">
        <x:f>IF(A272="","",Adherents!B272&amp;" "&amp;Adherents!C272)</x:f>
      </x:c>
      <x:c r="C272" s="48" t="str">
        <x:f>IF(A272="","",Adherents!R272)</x:f>
      </x:c>
      <x:c r="D272" s="150" t="str">
        <x:f>IF(OR(A272="",Adherents!S272=""),"",Adherents!S272)</x:f>
      </x:c>
      <x:c r="E272" s="48" t="str">
        <x:v>Gestion des adhésions</x:v>
      </x:c>
      <x:c r="F272" s="48" t="str">
        <x:v>Consentement / intérêt légitime</x:v>
      </x:c>
      <x:c r="G272" s="48" t="str">
        <x:v>3 ans après la fin de l'adhésion</x:v>
      </x:c>
      <x:c r="H272" s="48"/>
      <x:c r="I272" s="48"/>
      <x:c r="J272" s="48"/>
      <x:c r="K272" s="150"/>
      <x:c r="L272" s="150"/>
      <x:c r="M272" s="48"/>
      <x:c r="N272" s="48"/>
      <x:c r="O272" s="48"/>
      <x:c r="P272" s="48"/>
      <x:c r="Q272" s="48"/>
      <x:c r="R272" s="48"/>
      <x:c r="S272" s="48"/>
      <x:c r="T272" s="48"/>
      <x:c r="U272" s="48"/>
      <x:c r="V272" s="48"/>
    </x:row>
    <x:row r="273">
      <x:c r="A273" s="48" t="str">
        <x:f>IF(Adherents!A273="","",Adherents!A273)</x:f>
      </x:c>
      <x:c r="B273" s="48" t="str">
        <x:f>IF(A273="","",Adherents!B273&amp;" "&amp;Adherents!C273)</x:f>
      </x:c>
      <x:c r="C273" s="48" t="str">
        <x:f>IF(A273="","",Adherents!R273)</x:f>
      </x:c>
      <x:c r="D273" s="150" t="str">
        <x:f>IF(OR(A273="",Adherents!S273=""),"",Adherents!S273)</x:f>
      </x:c>
      <x:c r="E273" s="48" t="str">
        <x:v>Gestion des adhésions</x:v>
      </x:c>
      <x:c r="F273" s="48" t="str">
        <x:v>Consentement / intérêt légitime</x:v>
      </x:c>
      <x:c r="G273" s="48" t="str">
        <x:v>3 ans après la fin de l'adhésion</x:v>
      </x:c>
      <x:c r="H273" s="48"/>
      <x:c r="I273" s="48"/>
      <x:c r="J273" s="48"/>
      <x:c r="K273" s="150"/>
      <x:c r="L273" s="150"/>
      <x:c r="M273" s="48"/>
      <x:c r="N273" s="48"/>
      <x:c r="O273" s="48"/>
      <x:c r="P273" s="48"/>
      <x:c r="Q273" s="48"/>
      <x:c r="R273" s="48"/>
      <x:c r="S273" s="48"/>
      <x:c r="T273" s="48"/>
      <x:c r="U273" s="48"/>
      <x:c r="V273" s="48"/>
    </x:row>
    <x:row r="274">
      <x:c r="A274" s="48" t="str">
        <x:f>IF(Adherents!A274="","",Adherents!A274)</x:f>
      </x:c>
      <x:c r="B274" s="48" t="str">
        <x:f>IF(A274="","",Adherents!B274&amp;" "&amp;Adherents!C274)</x:f>
      </x:c>
      <x:c r="C274" s="48" t="str">
        <x:f>IF(A274="","",Adherents!R274)</x:f>
      </x:c>
      <x:c r="D274" s="150" t="str">
        <x:f>IF(OR(A274="",Adherents!S274=""),"",Adherents!S274)</x:f>
      </x:c>
      <x:c r="E274" s="48" t="str">
        <x:v>Gestion des adhésions</x:v>
      </x:c>
      <x:c r="F274" s="48" t="str">
        <x:v>Consentement / intérêt légitime</x:v>
      </x:c>
      <x:c r="G274" s="48" t="str">
        <x:v>3 ans après la fin de l'adhésion</x:v>
      </x:c>
      <x:c r="H274" s="48"/>
      <x:c r="I274" s="48"/>
      <x:c r="J274" s="48"/>
      <x:c r="K274" s="150"/>
      <x:c r="L274" s="150"/>
      <x:c r="M274" s="48"/>
      <x:c r="N274" s="48"/>
      <x:c r="O274" s="48"/>
      <x:c r="P274" s="48"/>
      <x:c r="Q274" s="48"/>
      <x:c r="R274" s="48"/>
      <x:c r="S274" s="48"/>
      <x:c r="T274" s="48"/>
      <x:c r="U274" s="48"/>
      <x:c r="V274" s="48"/>
    </x:row>
    <x:row r="275">
      <x:c r="A275" s="48" t="str">
        <x:f>IF(Adherents!A275="","",Adherents!A275)</x:f>
      </x:c>
      <x:c r="B275" s="48" t="str">
        <x:f>IF(A275="","",Adherents!B275&amp;" "&amp;Adherents!C275)</x:f>
      </x:c>
      <x:c r="C275" s="48" t="str">
        <x:f>IF(A275="","",Adherents!R275)</x:f>
      </x:c>
      <x:c r="D275" s="150" t="str">
        <x:f>IF(OR(A275="",Adherents!S275=""),"",Adherents!S275)</x:f>
      </x:c>
      <x:c r="E275" s="48" t="str">
        <x:v>Gestion des adhésions</x:v>
      </x:c>
      <x:c r="F275" s="48" t="str">
        <x:v>Consentement / intérêt légitime</x:v>
      </x:c>
      <x:c r="G275" s="48" t="str">
        <x:v>3 ans après la fin de l'adhésion</x:v>
      </x:c>
      <x:c r="H275" s="48"/>
      <x:c r="I275" s="48"/>
      <x:c r="J275" s="48"/>
      <x:c r="K275" s="150"/>
      <x:c r="L275" s="150"/>
      <x:c r="M275" s="48"/>
      <x:c r="N275" s="48"/>
      <x:c r="O275" s="48"/>
      <x:c r="P275" s="48"/>
      <x:c r="Q275" s="48"/>
      <x:c r="R275" s="48"/>
      <x:c r="S275" s="48"/>
      <x:c r="T275" s="48"/>
      <x:c r="U275" s="48"/>
      <x:c r="V275" s="48"/>
    </x:row>
    <x:row r="276">
      <x:c r="A276" s="48" t="str">
        <x:f>IF(Adherents!A276="","",Adherents!A276)</x:f>
      </x:c>
      <x:c r="B276" s="48" t="str">
        <x:f>IF(A276="","",Adherents!B276&amp;" "&amp;Adherents!C276)</x:f>
      </x:c>
      <x:c r="C276" s="48" t="str">
        <x:f>IF(A276="","",Adherents!R276)</x:f>
      </x:c>
      <x:c r="D276" s="150" t="str">
        <x:f>IF(OR(A276="",Adherents!S276=""),"",Adherents!S276)</x:f>
      </x:c>
      <x:c r="E276" s="48" t="str">
        <x:v>Gestion des adhésions</x:v>
      </x:c>
      <x:c r="F276" s="48" t="str">
        <x:v>Consentement / intérêt légitime</x:v>
      </x:c>
      <x:c r="G276" s="48" t="str">
        <x:v>3 ans après la fin de l'adhésion</x:v>
      </x:c>
      <x:c r="H276" s="48"/>
      <x:c r="I276" s="48"/>
      <x:c r="J276" s="48"/>
      <x:c r="K276" s="150"/>
      <x:c r="L276" s="150"/>
      <x:c r="M276" s="48"/>
      <x:c r="N276" s="48"/>
      <x:c r="O276" s="48"/>
      <x:c r="P276" s="48"/>
      <x:c r="Q276" s="48"/>
      <x:c r="R276" s="48"/>
      <x:c r="S276" s="48"/>
      <x:c r="T276" s="48"/>
      <x:c r="U276" s="48"/>
      <x:c r="V276" s="48"/>
    </x:row>
    <x:row r="277">
      <x:c r="A277" s="48" t="str">
        <x:f>IF(Adherents!A277="","",Adherents!A277)</x:f>
      </x:c>
      <x:c r="B277" s="48" t="str">
        <x:f>IF(A277="","",Adherents!B277&amp;" "&amp;Adherents!C277)</x:f>
      </x:c>
      <x:c r="C277" s="48" t="str">
        <x:f>IF(A277="","",Adherents!R277)</x:f>
      </x:c>
      <x:c r="D277" s="150" t="str">
        <x:f>IF(OR(A277="",Adherents!S277=""),"",Adherents!S277)</x:f>
      </x:c>
      <x:c r="E277" s="48" t="str">
        <x:v>Gestion des adhésions</x:v>
      </x:c>
      <x:c r="F277" s="48" t="str">
        <x:v>Consentement / intérêt légitime</x:v>
      </x:c>
      <x:c r="G277" s="48" t="str">
        <x:v>3 ans après la fin de l'adhésion</x:v>
      </x:c>
      <x:c r="H277" s="48"/>
      <x:c r="I277" s="48"/>
      <x:c r="J277" s="48"/>
      <x:c r="K277" s="150"/>
      <x:c r="L277" s="150"/>
      <x:c r="M277" s="48"/>
      <x:c r="N277" s="48"/>
      <x:c r="O277" s="48"/>
      <x:c r="P277" s="48"/>
      <x:c r="Q277" s="48"/>
      <x:c r="R277" s="48"/>
      <x:c r="S277" s="48"/>
      <x:c r="T277" s="48"/>
      <x:c r="U277" s="48"/>
      <x:c r="V277" s="48"/>
    </x:row>
    <x:row r="278">
      <x:c r="A278" s="48" t="str">
        <x:f>IF(Adherents!A278="","",Adherents!A278)</x:f>
      </x:c>
      <x:c r="B278" s="48" t="str">
        <x:f>IF(A278="","",Adherents!B278&amp;" "&amp;Adherents!C278)</x:f>
      </x:c>
      <x:c r="C278" s="48" t="str">
        <x:f>IF(A278="","",Adherents!R278)</x:f>
      </x:c>
      <x:c r="D278" s="150" t="str">
        <x:f>IF(OR(A278="",Adherents!S278=""),"",Adherents!S278)</x:f>
      </x:c>
      <x:c r="E278" s="48" t="str">
        <x:v>Gestion des adhésions</x:v>
      </x:c>
      <x:c r="F278" s="48" t="str">
        <x:v>Consentement / intérêt légitime</x:v>
      </x:c>
      <x:c r="G278" s="48" t="str">
        <x:v>3 ans après la fin de l'adhésion</x:v>
      </x:c>
      <x:c r="H278" s="48"/>
      <x:c r="I278" s="48"/>
      <x:c r="J278" s="48"/>
      <x:c r="K278" s="150"/>
      <x:c r="L278" s="150"/>
      <x:c r="M278" s="48"/>
      <x:c r="N278" s="48"/>
      <x:c r="O278" s="48"/>
      <x:c r="P278" s="48"/>
      <x:c r="Q278" s="48"/>
      <x:c r="R278" s="48"/>
      <x:c r="S278" s="48"/>
      <x:c r="T278" s="48"/>
      <x:c r="U278" s="48"/>
      <x:c r="V278" s="48"/>
    </x:row>
    <x:row r="279">
      <x:c r="A279" s="48" t="str">
        <x:f>IF(Adherents!A279="","",Adherents!A279)</x:f>
      </x:c>
      <x:c r="B279" s="48" t="str">
        <x:f>IF(A279="","",Adherents!B279&amp;" "&amp;Adherents!C279)</x:f>
      </x:c>
      <x:c r="C279" s="48" t="str">
        <x:f>IF(A279="","",Adherents!R279)</x:f>
      </x:c>
      <x:c r="D279" s="150" t="str">
        <x:f>IF(OR(A279="",Adherents!S279=""),"",Adherents!S279)</x:f>
      </x:c>
      <x:c r="E279" s="48" t="str">
        <x:v>Gestion des adhésions</x:v>
      </x:c>
      <x:c r="F279" s="48" t="str">
        <x:v>Consentement / intérêt légitime</x:v>
      </x:c>
      <x:c r="G279" s="48" t="str">
        <x:v>3 ans après la fin de l'adhésion</x:v>
      </x:c>
      <x:c r="H279" s="48"/>
      <x:c r="I279" s="48"/>
      <x:c r="J279" s="48"/>
      <x:c r="K279" s="150"/>
      <x:c r="L279" s="150"/>
      <x:c r="M279" s="48"/>
      <x:c r="N279" s="48"/>
      <x:c r="O279" s="48"/>
      <x:c r="P279" s="48"/>
      <x:c r="Q279" s="48"/>
      <x:c r="R279" s="48"/>
      <x:c r="S279" s="48"/>
      <x:c r="T279" s="48"/>
      <x:c r="U279" s="48"/>
      <x:c r="V279" s="48"/>
    </x:row>
    <x:row r="280">
      <x:c r="A280" s="48" t="str">
        <x:f>IF(Adherents!A280="","",Adherents!A280)</x:f>
      </x:c>
      <x:c r="B280" s="48" t="str">
        <x:f>IF(A280="","",Adherents!B280&amp;" "&amp;Adherents!C280)</x:f>
      </x:c>
      <x:c r="C280" s="48" t="str">
        <x:f>IF(A280="","",Adherents!R280)</x:f>
      </x:c>
      <x:c r="D280" s="150" t="str">
        <x:f>IF(OR(A280="",Adherents!S280=""),"",Adherents!S280)</x:f>
      </x:c>
      <x:c r="E280" s="48" t="str">
        <x:v>Gestion des adhésions</x:v>
      </x:c>
      <x:c r="F280" s="48" t="str">
        <x:v>Consentement / intérêt légitime</x:v>
      </x:c>
      <x:c r="G280" s="48" t="str">
        <x:v>3 ans après la fin de l'adhésion</x:v>
      </x:c>
      <x:c r="H280" s="48"/>
      <x:c r="I280" s="48"/>
      <x:c r="J280" s="48"/>
      <x:c r="K280" s="150"/>
      <x:c r="L280" s="150"/>
      <x:c r="M280" s="48"/>
      <x:c r="N280" s="48"/>
      <x:c r="O280" s="48"/>
      <x:c r="P280" s="48"/>
      <x:c r="Q280" s="48"/>
      <x:c r="R280" s="48"/>
      <x:c r="S280" s="48"/>
      <x:c r="T280" s="48"/>
      <x:c r="U280" s="48"/>
      <x:c r="V280" s="48"/>
    </x:row>
    <x:row r="281">
      <x:c r="A281" s="48" t="str">
        <x:f>IF(Adherents!A281="","",Adherents!A281)</x:f>
      </x:c>
      <x:c r="B281" s="48" t="str">
        <x:f>IF(A281="","",Adherents!B281&amp;" "&amp;Adherents!C281)</x:f>
      </x:c>
      <x:c r="C281" s="48" t="str">
        <x:f>IF(A281="","",Adherents!R281)</x:f>
      </x:c>
      <x:c r="D281" s="150" t="str">
        <x:f>IF(OR(A281="",Adherents!S281=""),"",Adherents!S281)</x:f>
      </x:c>
      <x:c r="E281" s="48" t="str">
        <x:v>Gestion des adhésions</x:v>
      </x:c>
      <x:c r="F281" s="48" t="str">
        <x:v>Consentement / intérêt légitime</x:v>
      </x:c>
      <x:c r="G281" s="48" t="str">
        <x:v>3 ans après la fin de l'adhésion</x:v>
      </x:c>
      <x:c r="H281" s="48"/>
      <x:c r="I281" s="48"/>
      <x:c r="J281" s="48"/>
      <x:c r="K281" s="150"/>
      <x:c r="L281" s="150"/>
      <x:c r="M281" s="48"/>
      <x:c r="N281" s="48"/>
      <x:c r="O281" s="48"/>
      <x:c r="P281" s="48"/>
      <x:c r="Q281" s="48"/>
      <x:c r="R281" s="48"/>
      <x:c r="S281" s="48"/>
      <x:c r="T281" s="48"/>
      <x:c r="U281" s="48"/>
      <x:c r="V281" s="48"/>
    </x:row>
    <x:row r="282">
      <x:c r="A282" s="48" t="str">
        <x:f>IF(Adherents!A282="","",Adherents!A282)</x:f>
      </x:c>
      <x:c r="B282" s="48" t="str">
        <x:f>IF(A282="","",Adherents!B282&amp;" "&amp;Adherents!C282)</x:f>
      </x:c>
      <x:c r="C282" s="48" t="str">
        <x:f>IF(A282="","",Adherents!R282)</x:f>
      </x:c>
      <x:c r="D282" s="150" t="str">
        <x:f>IF(OR(A282="",Adherents!S282=""),"",Adherents!S282)</x:f>
      </x:c>
      <x:c r="E282" s="48" t="str">
        <x:v>Gestion des adhésions</x:v>
      </x:c>
      <x:c r="F282" s="48" t="str">
        <x:v>Consentement / intérêt légitime</x:v>
      </x:c>
      <x:c r="G282" s="48" t="str">
        <x:v>3 ans après la fin de l'adhésion</x:v>
      </x:c>
      <x:c r="H282" s="48"/>
      <x:c r="I282" s="48"/>
      <x:c r="J282" s="48"/>
      <x:c r="K282" s="150"/>
      <x:c r="L282" s="150"/>
      <x:c r="M282" s="48"/>
      <x:c r="N282" s="48"/>
      <x:c r="O282" s="48"/>
      <x:c r="P282" s="48"/>
      <x:c r="Q282" s="48"/>
      <x:c r="R282" s="48"/>
      <x:c r="S282" s="48"/>
      <x:c r="T282" s="48"/>
      <x:c r="U282" s="48"/>
      <x:c r="V282" s="48"/>
    </x:row>
    <x:row r="283">
      <x:c r="A283" s="48" t="str">
        <x:f>IF(Adherents!A283="","",Adherents!A283)</x:f>
      </x:c>
      <x:c r="B283" s="48" t="str">
        <x:f>IF(A283="","",Adherents!B283&amp;" "&amp;Adherents!C283)</x:f>
      </x:c>
      <x:c r="C283" s="48" t="str">
        <x:f>IF(A283="","",Adherents!R283)</x:f>
      </x:c>
      <x:c r="D283" s="150" t="str">
        <x:f>IF(OR(A283="",Adherents!S283=""),"",Adherents!S283)</x:f>
      </x:c>
      <x:c r="E283" s="48" t="str">
        <x:v>Gestion des adhésions</x:v>
      </x:c>
      <x:c r="F283" s="48" t="str">
        <x:v>Consentement / intérêt légitime</x:v>
      </x:c>
      <x:c r="G283" s="48" t="str">
        <x:v>3 ans après la fin de l'adhésion</x:v>
      </x:c>
      <x:c r="H283" s="48"/>
      <x:c r="I283" s="48"/>
      <x:c r="J283" s="48"/>
      <x:c r="K283" s="150"/>
      <x:c r="L283" s="150"/>
      <x:c r="M283" s="48"/>
      <x:c r="N283" s="48"/>
      <x:c r="O283" s="48"/>
      <x:c r="P283" s="48"/>
      <x:c r="Q283" s="48"/>
      <x:c r="R283" s="48"/>
      <x:c r="S283" s="48"/>
      <x:c r="T283" s="48"/>
      <x:c r="U283" s="48"/>
      <x:c r="V283" s="48"/>
    </x:row>
    <x:row r="284">
      <x:c r="A284" s="48" t="str">
        <x:f>IF(Adherents!A284="","",Adherents!A284)</x:f>
      </x:c>
      <x:c r="B284" s="48" t="str">
        <x:f>IF(A284="","",Adherents!B284&amp;" "&amp;Adherents!C284)</x:f>
      </x:c>
      <x:c r="C284" s="48" t="str">
        <x:f>IF(A284="","",Adherents!R284)</x:f>
      </x:c>
      <x:c r="D284" s="150" t="str">
        <x:f>IF(OR(A284="",Adherents!S284=""),"",Adherents!S284)</x:f>
      </x:c>
      <x:c r="E284" s="48" t="str">
        <x:v>Gestion des adhésions</x:v>
      </x:c>
      <x:c r="F284" s="48" t="str">
        <x:v>Consentement / intérêt légitime</x:v>
      </x:c>
      <x:c r="G284" s="48" t="str">
        <x:v>3 ans après la fin de l'adhésion</x:v>
      </x:c>
      <x:c r="H284" s="48"/>
      <x:c r="I284" s="48"/>
      <x:c r="J284" s="48"/>
      <x:c r="K284" s="150"/>
      <x:c r="L284" s="150"/>
      <x:c r="M284" s="48"/>
      <x:c r="N284" s="48"/>
      <x:c r="O284" s="48"/>
      <x:c r="P284" s="48"/>
      <x:c r="Q284" s="48"/>
      <x:c r="R284" s="48"/>
      <x:c r="S284" s="48"/>
      <x:c r="T284" s="48"/>
      <x:c r="U284" s="48"/>
      <x:c r="V284" s="48"/>
    </x:row>
    <x:row r="285">
      <x:c r="A285" s="48" t="str">
        <x:f>IF(Adherents!A285="","",Adherents!A285)</x:f>
      </x:c>
      <x:c r="B285" s="48" t="str">
        <x:f>IF(A285="","",Adherents!B285&amp;" "&amp;Adherents!C285)</x:f>
      </x:c>
      <x:c r="C285" s="48" t="str">
        <x:f>IF(A285="","",Adherents!R285)</x:f>
      </x:c>
      <x:c r="D285" s="150" t="str">
        <x:f>IF(OR(A285="",Adherents!S285=""),"",Adherents!S285)</x:f>
      </x:c>
      <x:c r="E285" s="48" t="str">
        <x:v>Gestion des adhésions</x:v>
      </x:c>
      <x:c r="F285" s="48" t="str">
        <x:v>Consentement / intérêt légitime</x:v>
      </x:c>
      <x:c r="G285" s="48" t="str">
        <x:v>3 ans après la fin de l'adhésion</x:v>
      </x:c>
      <x:c r="H285" s="48"/>
      <x:c r="I285" s="48"/>
      <x:c r="J285" s="48"/>
      <x:c r="K285" s="150"/>
      <x:c r="L285" s="150"/>
      <x:c r="M285" s="48"/>
      <x:c r="N285" s="48"/>
      <x:c r="O285" s="48"/>
      <x:c r="P285" s="48"/>
      <x:c r="Q285" s="48"/>
      <x:c r="R285" s="48"/>
      <x:c r="S285" s="48"/>
      <x:c r="T285" s="48"/>
      <x:c r="U285" s="48"/>
      <x:c r="V285" s="48"/>
    </x:row>
    <x:row r="286">
      <x:c r="A286" s="48" t="str">
        <x:f>IF(Adherents!A286="","",Adherents!A286)</x:f>
      </x:c>
      <x:c r="B286" s="48" t="str">
        <x:f>IF(A286="","",Adherents!B286&amp;" "&amp;Adherents!C286)</x:f>
      </x:c>
      <x:c r="C286" s="48" t="str">
        <x:f>IF(A286="","",Adherents!R286)</x:f>
      </x:c>
      <x:c r="D286" s="150" t="str">
        <x:f>IF(OR(A286="",Adherents!S286=""),"",Adherents!S286)</x:f>
      </x:c>
      <x:c r="E286" s="48" t="str">
        <x:v>Gestion des adhésions</x:v>
      </x:c>
      <x:c r="F286" s="48" t="str">
        <x:v>Consentement / intérêt légitime</x:v>
      </x:c>
      <x:c r="G286" s="48" t="str">
        <x:v>3 ans après la fin de l'adhésion</x:v>
      </x:c>
      <x:c r="H286" s="48"/>
      <x:c r="I286" s="48"/>
      <x:c r="J286" s="48"/>
      <x:c r="K286" s="150"/>
      <x:c r="L286" s="150"/>
      <x:c r="M286" s="48"/>
      <x:c r="N286" s="48"/>
      <x:c r="O286" s="48"/>
      <x:c r="P286" s="48"/>
      <x:c r="Q286" s="48"/>
      <x:c r="R286" s="48"/>
      <x:c r="S286" s="48"/>
      <x:c r="T286" s="48"/>
      <x:c r="U286" s="48"/>
      <x:c r="V286" s="48"/>
    </x:row>
    <x:row r="287">
      <x:c r="A287" s="48" t="str">
        <x:f>IF(Adherents!A287="","",Adherents!A287)</x:f>
      </x:c>
      <x:c r="B287" s="48" t="str">
        <x:f>IF(A287="","",Adherents!B287&amp;" "&amp;Adherents!C287)</x:f>
      </x:c>
      <x:c r="C287" s="48" t="str">
        <x:f>IF(A287="","",Adherents!R287)</x:f>
      </x:c>
      <x:c r="D287" s="150" t="str">
        <x:f>IF(OR(A287="",Adherents!S287=""),"",Adherents!S287)</x:f>
      </x:c>
      <x:c r="E287" s="48" t="str">
        <x:v>Gestion des adhésions</x:v>
      </x:c>
      <x:c r="F287" s="48" t="str">
        <x:v>Consentement / intérêt légitime</x:v>
      </x:c>
      <x:c r="G287" s="48" t="str">
        <x:v>3 ans après la fin de l'adhésion</x:v>
      </x:c>
      <x:c r="H287" s="48"/>
      <x:c r="I287" s="48"/>
      <x:c r="J287" s="48"/>
      <x:c r="K287" s="150"/>
      <x:c r="L287" s="150"/>
      <x:c r="M287" s="48"/>
      <x:c r="N287" s="48"/>
      <x:c r="O287" s="48"/>
      <x:c r="P287" s="48"/>
      <x:c r="Q287" s="48"/>
      <x:c r="R287" s="48"/>
      <x:c r="S287" s="48"/>
      <x:c r="T287" s="48"/>
      <x:c r="U287" s="48"/>
      <x:c r="V287" s="48"/>
    </x:row>
    <x:row r="288">
      <x:c r="A288" s="48" t="str">
        <x:f>IF(Adherents!A288="","",Adherents!A288)</x:f>
      </x:c>
      <x:c r="B288" s="48" t="str">
        <x:f>IF(A288="","",Adherents!B288&amp;" "&amp;Adherents!C288)</x:f>
      </x:c>
      <x:c r="C288" s="48" t="str">
        <x:f>IF(A288="","",Adherents!R288)</x:f>
      </x:c>
      <x:c r="D288" s="150" t="str">
        <x:f>IF(OR(A288="",Adherents!S288=""),"",Adherents!S288)</x:f>
      </x:c>
      <x:c r="E288" s="48" t="str">
        <x:v>Gestion des adhésions</x:v>
      </x:c>
      <x:c r="F288" s="48" t="str">
        <x:v>Consentement / intérêt légitime</x:v>
      </x:c>
      <x:c r="G288" s="48" t="str">
        <x:v>3 ans après la fin de l'adhésion</x:v>
      </x:c>
      <x:c r="H288" s="48"/>
      <x:c r="I288" s="48"/>
      <x:c r="J288" s="48"/>
      <x:c r="K288" s="150"/>
      <x:c r="L288" s="150"/>
      <x:c r="M288" s="48"/>
      <x:c r="N288" s="48"/>
      <x:c r="O288" s="48"/>
      <x:c r="P288" s="48"/>
      <x:c r="Q288" s="48"/>
      <x:c r="R288" s="48"/>
      <x:c r="S288" s="48"/>
      <x:c r="T288" s="48"/>
      <x:c r="U288" s="48"/>
      <x:c r="V288" s="48"/>
    </x:row>
    <x:row r="289">
      <x:c r="A289" s="48" t="str">
        <x:f>IF(Adherents!A289="","",Adherents!A289)</x:f>
      </x:c>
      <x:c r="B289" s="48" t="str">
        <x:f>IF(A289="","",Adherents!B289&amp;" "&amp;Adherents!C289)</x:f>
      </x:c>
      <x:c r="C289" s="48" t="str">
        <x:f>IF(A289="","",Adherents!R289)</x:f>
      </x:c>
      <x:c r="D289" s="150" t="str">
        <x:f>IF(OR(A289="",Adherents!S289=""),"",Adherents!S289)</x:f>
      </x:c>
      <x:c r="E289" s="48" t="str">
        <x:v>Gestion des adhésions</x:v>
      </x:c>
      <x:c r="F289" s="48" t="str">
        <x:v>Consentement / intérêt légitime</x:v>
      </x:c>
      <x:c r="G289" s="48" t="str">
        <x:v>3 ans après la fin de l'adhésion</x:v>
      </x:c>
      <x:c r="H289" s="48"/>
      <x:c r="I289" s="48"/>
      <x:c r="J289" s="48"/>
      <x:c r="K289" s="150"/>
      <x:c r="L289" s="150"/>
      <x:c r="M289" s="48"/>
      <x:c r="N289" s="48"/>
      <x:c r="O289" s="48"/>
      <x:c r="P289" s="48"/>
      <x:c r="Q289" s="48"/>
      <x:c r="R289" s="48"/>
      <x:c r="S289" s="48"/>
      <x:c r="T289" s="48"/>
      <x:c r="U289" s="48"/>
      <x:c r="V289" s="48"/>
    </x:row>
    <x:row r="290">
      <x:c r="A290" s="48" t="str">
        <x:f>IF(Adherents!A290="","",Adherents!A290)</x:f>
      </x:c>
      <x:c r="B290" s="48" t="str">
        <x:f>IF(A290="","",Adherents!B290&amp;" "&amp;Adherents!C290)</x:f>
      </x:c>
      <x:c r="C290" s="48" t="str">
        <x:f>IF(A290="","",Adherents!R290)</x:f>
      </x:c>
      <x:c r="D290" s="150" t="str">
        <x:f>IF(OR(A290="",Adherents!S290=""),"",Adherents!S290)</x:f>
      </x:c>
      <x:c r="E290" s="48" t="str">
        <x:v>Gestion des adhésions</x:v>
      </x:c>
      <x:c r="F290" s="48" t="str">
        <x:v>Consentement / intérêt légitime</x:v>
      </x:c>
      <x:c r="G290" s="48" t="str">
        <x:v>3 ans après la fin de l'adhésion</x:v>
      </x:c>
      <x:c r="H290" s="48"/>
      <x:c r="I290" s="48"/>
      <x:c r="J290" s="48"/>
      <x:c r="K290" s="150"/>
      <x:c r="L290" s="150"/>
      <x:c r="M290" s="48"/>
      <x:c r="N290" s="48"/>
      <x:c r="O290" s="48"/>
      <x:c r="P290" s="48"/>
      <x:c r="Q290" s="48"/>
      <x:c r="R290" s="48"/>
      <x:c r="S290" s="48"/>
      <x:c r="T290" s="48"/>
      <x:c r="U290" s="48"/>
      <x:c r="V290" s="48"/>
    </x:row>
    <x:row r="291">
      <x:c r="A291" s="48" t="str">
        <x:f>IF(Adherents!A291="","",Adherents!A291)</x:f>
      </x:c>
      <x:c r="B291" s="48" t="str">
        <x:f>IF(A291="","",Adherents!B291&amp;" "&amp;Adherents!C291)</x:f>
      </x:c>
      <x:c r="C291" s="48" t="str">
        <x:f>IF(A291="","",Adherents!R291)</x:f>
      </x:c>
      <x:c r="D291" s="150" t="str">
        <x:f>IF(OR(A291="",Adherents!S291=""),"",Adherents!S291)</x:f>
      </x:c>
      <x:c r="E291" s="48" t="str">
        <x:v>Gestion des adhésions</x:v>
      </x:c>
      <x:c r="F291" s="48" t="str">
        <x:v>Consentement / intérêt légitime</x:v>
      </x:c>
      <x:c r="G291" s="48" t="str">
        <x:v>3 ans après la fin de l'adhésion</x:v>
      </x:c>
      <x:c r="H291" s="48"/>
      <x:c r="I291" s="48"/>
      <x:c r="J291" s="48"/>
      <x:c r="K291" s="150"/>
      <x:c r="L291" s="150"/>
      <x:c r="M291" s="48"/>
      <x:c r="N291" s="48"/>
      <x:c r="O291" s="48"/>
      <x:c r="P291" s="48"/>
      <x:c r="Q291" s="48"/>
      <x:c r="R291" s="48"/>
      <x:c r="S291" s="48"/>
      <x:c r="T291" s="48"/>
      <x:c r="U291" s="48"/>
      <x:c r="V291" s="48"/>
    </x:row>
    <x:row r="292">
      <x:c r="A292" s="48" t="str">
        <x:f>IF(Adherents!A292="","",Adherents!A292)</x:f>
      </x:c>
      <x:c r="B292" s="48" t="str">
        <x:f>IF(A292="","",Adherents!B292&amp;" "&amp;Adherents!C292)</x:f>
      </x:c>
      <x:c r="C292" s="48" t="str">
        <x:f>IF(A292="","",Adherents!R292)</x:f>
      </x:c>
      <x:c r="D292" s="150" t="str">
        <x:f>IF(OR(A292="",Adherents!S292=""),"",Adherents!S292)</x:f>
      </x:c>
      <x:c r="E292" s="48" t="str">
        <x:v>Gestion des adhésions</x:v>
      </x:c>
      <x:c r="F292" s="48" t="str">
        <x:v>Consentement / intérêt légitime</x:v>
      </x:c>
      <x:c r="G292" s="48" t="str">
        <x:v>3 ans après la fin de l'adhésion</x:v>
      </x:c>
      <x:c r="H292" s="48"/>
      <x:c r="I292" s="48"/>
      <x:c r="J292" s="48"/>
      <x:c r="K292" s="150"/>
      <x:c r="L292" s="150"/>
      <x:c r="M292" s="48"/>
      <x:c r="N292" s="48"/>
      <x:c r="O292" s="48"/>
      <x:c r="P292" s="48"/>
      <x:c r="Q292" s="48"/>
      <x:c r="R292" s="48"/>
      <x:c r="S292" s="48"/>
      <x:c r="T292" s="48"/>
      <x:c r="U292" s="48"/>
      <x:c r="V292" s="48"/>
    </x:row>
    <x:row r="293">
      <x:c r="A293" s="48" t="str">
        <x:f>IF(Adherents!A293="","",Adherents!A293)</x:f>
      </x:c>
      <x:c r="B293" s="48" t="str">
        <x:f>IF(A293="","",Adherents!B293&amp;" "&amp;Adherents!C293)</x:f>
      </x:c>
      <x:c r="C293" s="48" t="str">
        <x:f>IF(A293="","",Adherents!R293)</x:f>
      </x:c>
      <x:c r="D293" s="150" t="str">
        <x:f>IF(OR(A293="",Adherents!S293=""),"",Adherents!S293)</x:f>
      </x:c>
      <x:c r="E293" s="48" t="str">
        <x:v>Gestion des adhésions</x:v>
      </x:c>
      <x:c r="F293" s="48" t="str">
        <x:v>Consentement / intérêt légitime</x:v>
      </x:c>
      <x:c r="G293" s="48" t="str">
        <x:v>3 ans après la fin de l'adhésion</x:v>
      </x:c>
      <x:c r="H293" s="48"/>
      <x:c r="I293" s="48"/>
      <x:c r="J293" s="48"/>
      <x:c r="K293" s="150"/>
      <x:c r="L293" s="150"/>
      <x:c r="M293" s="48"/>
      <x:c r="N293" s="48"/>
      <x:c r="O293" s="48"/>
      <x:c r="P293" s="48"/>
      <x:c r="Q293" s="48"/>
      <x:c r="R293" s="48"/>
      <x:c r="S293" s="48"/>
      <x:c r="T293" s="48"/>
      <x:c r="U293" s="48"/>
      <x:c r="V293" s="48"/>
    </x:row>
    <x:row r="294">
      <x:c r="A294" s="48" t="str">
        <x:f>IF(Adherents!A294="","",Adherents!A294)</x:f>
      </x:c>
      <x:c r="B294" s="48" t="str">
        <x:f>IF(A294="","",Adherents!B294&amp;" "&amp;Adherents!C294)</x:f>
      </x:c>
      <x:c r="C294" s="48" t="str">
        <x:f>IF(A294="","",Adherents!R294)</x:f>
      </x:c>
      <x:c r="D294" s="150" t="str">
        <x:f>IF(OR(A294="",Adherents!S294=""),"",Adherents!S294)</x:f>
      </x:c>
      <x:c r="E294" s="48" t="str">
        <x:v>Gestion des adhésions</x:v>
      </x:c>
      <x:c r="F294" s="48" t="str">
        <x:v>Consentement / intérêt légitime</x:v>
      </x:c>
      <x:c r="G294" s="48" t="str">
        <x:v>3 ans après la fin de l'adhésion</x:v>
      </x:c>
      <x:c r="H294" s="48"/>
      <x:c r="I294" s="48"/>
      <x:c r="J294" s="48"/>
      <x:c r="K294" s="150"/>
      <x:c r="L294" s="150"/>
      <x:c r="M294" s="48"/>
      <x:c r="N294" s="48"/>
      <x:c r="O294" s="48"/>
      <x:c r="P294" s="48"/>
      <x:c r="Q294" s="48"/>
      <x:c r="R294" s="48"/>
      <x:c r="S294" s="48"/>
      <x:c r="T294" s="48"/>
      <x:c r="U294" s="48"/>
      <x:c r="V294" s="48"/>
    </x:row>
    <x:row r="295">
      <x:c r="A295" s="48" t="str">
        <x:f>IF(Adherents!A295="","",Adherents!A295)</x:f>
      </x:c>
      <x:c r="B295" s="48" t="str">
        <x:f>IF(A295="","",Adherents!B295&amp;" "&amp;Adherents!C295)</x:f>
      </x:c>
      <x:c r="C295" s="48" t="str">
        <x:f>IF(A295="","",Adherents!R295)</x:f>
      </x:c>
      <x:c r="D295" s="150" t="str">
        <x:f>IF(OR(A295="",Adherents!S295=""),"",Adherents!S295)</x:f>
      </x:c>
      <x:c r="E295" s="48" t="str">
        <x:v>Gestion des adhésions</x:v>
      </x:c>
      <x:c r="F295" s="48" t="str">
        <x:v>Consentement / intérêt légitime</x:v>
      </x:c>
      <x:c r="G295" s="48" t="str">
        <x:v>3 ans après la fin de l'adhésion</x:v>
      </x:c>
      <x:c r="H295" s="48"/>
      <x:c r="I295" s="48"/>
      <x:c r="J295" s="48"/>
      <x:c r="K295" s="150"/>
      <x:c r="L295" s="150"/>
      <x:c r="M295" s="48"/>
      <x:c r="N295" s="48"/>
      <x:c r="O295" s="48"/>
      <x:c r="P295" s="48"/>
      <x:c r="Q295" s="48"/>
      <x:c r="R295" s="48"/>
      <x:c r="S295" s="48"/>
      <x:c r="T295" s="48"/>
      <x:c r="U295" s="48"/>
      <x:c r="V295" s="48"/>
    </x:row>
    <x:row r="296">
      <x:c r="A296" s="48" t="str">
        <x:f>IF(Adherents!A296="","",Adherents!A296)</x:f>
      </x:c>
      <x:c r="B296" s="48" t="str">
        <x:f>IF(A296="","",Adherents!B296&amp;" "&amp;Adherents!C296)</x:f>
      </x:c>
      <x:c r="C296" s="48" t="str">
        <x:f>IF(A296="","",Adherents!R296)</x:f>
      </x:c>
      <x:c r="D296" s="150" t="str">
        <x:f>IF(OR(A296="",Adherents!S296=""),"",Adherents!S296)</x:f>
      </x:c>
      <x:c r="E296" s="48" t="str">
        <x:v>Gestion des adhésions</x:v>
      </x:c>
      <x:c r="F296" s="48" t="str">
        <x:v>Consentement / intérêt légitime</x:v>
      </x:c>
      <x:c r="G296" s="48" t="str">
        <x:v>3 ans après la fin de l'adhésion</x:v>
      </x:c>
      <x:c r="H296" s="48"/>
      <x:c r="I296" s="48"/>
      <x:c r="J296" s="48"/>
      <x:c r="K296" s="150"/>
      <x:c r="L296" s="150"/>
      <x:c r="M296" s="48"/>
      <x:c r="N296" s="48"/>
      <x:c r="O296" s="48"/>
      <x:c r="P296" s="48"/>
      <x:c r="Q296" s="48"/>
      <x:c r="R296" s="48"/>
      <x:c r="S296" s="48"/>
      <x:c r="T296" s="48"/>
      <x:c r="U296" s="48"/>
      <x:c r="V296" s="48"/>
    </x:row>
    <x:row r="297">
      <x:c r="A297" s="48" t="str">
        <x:f>IF(Adherents!A297="","",Adherents!A297)</x:f>
      </x:c>
      <x:c r="B297" s="48" t="str">
        <x:f>IF(A297="","",Adherents!B297&amp;" "&amp;Adherents!C297)</x:f>
      </x:c>
      <x:c r="C297" s="48" t="str">
        <x:f>IF(A297="","",Adherents!R297)</x:f>
      </x:c>
      <x:c r="D297" s="150" t="str">
        <x:f>IF(OR(A297="",Adherents!S297=""),"",Adherents!S297)</x:f>
      </x:c>
      <x:c r="E297" s="48" t="str">
        <x:v>Gestion des adhésions</x:v>
      </x:c>
      <x:c r="F297" s="48" t="str">
        <x:v>Consentement / intérêt légitime</x:v>
      </x:c>
      <x:c r="G297" s="48" t="str">
        <x:v>3 ans après la fin de l'adhésion</x:v>
      </x:c>
      <x:c r="H297" s="48"/>
      <x:c r="I297" s="48"/>
      <x:c r="J297" s="48"/>
      <x:c r="K297" s="150"/>
      <x:c r="L297" s="150"/>
      <x:c r="M297" s="48"/>
      <x:c r="N297" s="48"/>
      <x:c r="O297" s="48"/>
      <x:c r="P297" s="48"/>
      <x:c r="Q297" s="48"/>
      <x:c r="R297" s="48"/>
      <x:c r="S297" s="48"/>
      <x:c r="T297" s="48"/>
      <x:c r="U297" s="48"/>
      <x:c r="V297" s="48"/>
    </x:row>
    <x:row r="298">
      <x:c r="A298" s="48" t="str">
        <x:f>IF(Adherents!A298="","",Adherents!A298)</x:f>
      </x:c>
      <x:c r="B298" s="48" t="str">
        <x:f>IF(A298="","",Adherents!B298&amp;" "&amp;Adherents!C298)</x:f>
      </x:c>
      <x:c r="C298" s="48" t="str">
        <x:f>IF(A298="","",Adherents!R298)</x:f>
      </x:c>
      <x:c r="D298" s="150" t="str">
        <x:f>IF(OR(A298="",Adherents!S298=""),"",Adherents!S298)</x:f>
      </x:c>
      <x:c r="E298" s="48" t="str">
        <x:v>Gestion des adhésions</x:v>
      </x:c>
      <x:c r="F298" s="48" t="str">
        <x:v>Consentement / intérêt légitime</x:v>
      </x:c>
      <x:c r="G298" s="48" t="str">
        <x:v>3 ans après la fin de l'adhésion</x:v>
      </x:c>
      <x:c r="H298" s="48"/>
      <x:c r="I298" s="48"/>
      <x:c r="J298" s="48"/>
      <x:c r="K298" s="150"/>
      <x:c r="L298" s="150"/>
      <x:c r="M298" s="48"/>
      <x:c r="N298" s="48"/>
      <x:c r="O298" s="48"/>
      <x:c r="P298" s="48"/>
      <x:c r="Q298" s="48"/>
      <x:c r="R298" s="48"/>
      <x:c r="S298" s="48"/>
      <x:c r="T298" s="48"/>
      <x:c r="U298" s="48"/>
      <x:c r="V298" s="48"/>
    </x:row>
    <x:row r="299">
      <x:c r="A299" s="48" t="str">
        <x:f>IF(Adherents!A299="","",Adherents!A299)</x:f>
      </x:c>
      <x:c r="B299" s="48" t="str">
        <x:f>IF(A299="","",Adherents!B299&amp;" "&amp;Adherents!C299)</x:f>
      </x:c>
      <x:c r="C299" s="48" t="str">
        <x:f>IF(A299="","",Adherents!R299)</x:f>
      </x:c>
      <x:c r="D299" s="150" t="str">
        <x:f>IF(OR(A299="",Adherents!S299=""),"",Adherents!S299)</x:f>
      </x:c>
      <x:c r="E299" s="48" t="str">
        <x:v>Gestion des adhésions</x:v>
      </x:c>
      <x:c r="F299" s="48" t="str">
        <x:v>Consentement / intérêt légitime</x:v>
      </x:c>
      <x:c r="G299" s="48" t="str">
        <x:v>3 ans après la fin de l'adhésion</x:v>
      </x:c>
      <x:c r="H299" s="48"/>
      <x:c r="I299" s="48"/>
      <x:c r="J299" s="48"/>
      <x:c r="K299" s="150"/>
      <x:c r="L299" s="150"/>
      <x:c r="M299" s="48"/>
      <x:c r="N299" s="48"/>
      <x:c r="O299" s="48"/>
      <x:c r="P299" s="48"/>
      <x:c r="Q299" s="48"/>
      <x:c r="R299" s="48"/>
      <x:c r="S299" s="48"/>
      <x:c r="T299" s="48"/>
      <x:c r="U299" s="48"/>
      <x:c r="V299" s="48"/>
    </x:row>
    <x:row r="300">
      <x:c r="A300" s="48" t="str">
        <x:f>IF(Adherents!A300="","",Adherents!A300)</x:f>
      </x:c>
      <x:c r="B300" s="48" t="str">
        <x:f>IF(A300="","",Adherents!B300&amp;" "&amp;Adherents!C300)</x:f>
      </x:c>
      <x:c r="C300" s="48" t="str">
        <x:f>IF(A300="","",Adherents!R300)</x:f>
      </x:c>
      <x:c r="D300" s="150" t="str">
        <x:f>IF(OR(A300="",Adherents!S300=""),"",Adherents!S300)</x:f>
      </x:c>
      <x:c r="E300" s="48" t="str">
        <x:v>Gestion des adhésions</x:v>
      </x:c>
      <x:c r="F300" s="48" t="str">
        <x:v>Consentement / intérêt légitime</x:v>
      </x:c>
      <x:c r="G300" s="48" t="str">
        <x:v>3 ans après la fin de l'adhésion</x:v>
      </x:c>
      <x:c r="H300" s="48"/>
      <x:c r="I300" s="48"/>
      <x:c r="J300" s="48"/>
      <x:c r="K300" s="150"/>
      <x:c r="L300" s="150"/>
      <x:c r="M300" s="48"/>
      <x:c r="N300" s="48"/>
      <x:c r="O300" s="48"/>
      <x:c r="P300" s="48"/>
      <x:c r="Q300" s="48"/>
      <x:c r="R300" s="48"/>
      <x:c r="S300" s="48"/>
      <x:c r="T300" s="48"/>
      <x:c r="U300" s="48"/>
      <x:c r="V300" s="48"/>
    </x:row>
    <x:row r="301">
      <x:c r="A301" s="48" t="str">
        <x:f>IF(Adherents!A301="","",Adherents!A301)</x:f>
      </x:c>
      <x:c r="B301" s="48" t="str">
        <x:f>IF(A301="","",Adherents!B301&amp;" "&amp;Adherents!C301)</x:f>
      </x:c>
      <x:c r="C301" s="48" t="str">
        <x:f>IF(A301="","",Adherents!R301)</x:f>
      </x:c>
      <x:c r="D301" s="150" t="str">
        <x:f>IF(OR(A301="",Adherents!S301=""),"",Adherents!S301)</x:f>
      </x:c>
      <x:c r="E301" s="48" t="str">
        <x:v>Gestion des adhésions</x:v>
      </x:c>
      <x:c r="F301" s="48" t="str">
        <x:v>Consentement / intérêt légitime</x:v>
      </x:c>
      <x:c r="G301" s="48" t="str">
        <x:v>3 ans après la fin de l'adhésion</x:v>
      </x:c>
      <x:c r="H301" s="48"/>
      <x:c r="I301" s="48"/>
      <x:c r="J301" s="48"/>
      <x:c r="K301" s="150"/>
      <x:c r="L301" s="150"/>
      <x:c r="M301" s="48"/>
      <x:c r="N301" s="48"/>
      <x:c r="O301" s="48"/>
      <x:c r="P301" s="48"/>
      <x:c r="Q301" s="48"/>
      <x:c r="R301" s="48"/>
      <x:c r="S301" s="48"/>
      <x:c r="T301" s="48"/>
      <x:c r="U301" s="48"/>
      <x:c r="V301" s="48"/>
    </x:row>
  </x:sheetData>
  <x:conditionalFormatting sqref="C2:C301">
    <x:cfRule type="expression" dxfId="9" priority="1">
      <x:formula>C2="Non"</x:formula>
    </x:cfRule>
  </x:conditionalFormatting>
  <x:conditionalFormatting sqref="M2:M301">
    <x:cfRule type="expression" dxfId="10" priority="2">
      <x:formula>M2="À traiter"</x:formula>
    </x:cfRule>
  </x:conditionalFormatting>
  <x:dataValidations count="4">
    <x:dataValidation type="list" sqref="H2:H301">
      <x:formula1>"Oui,Non"</x:formula1>
    </x:dataValidation>
    <x:dataValidation type="list" sqref="I2:I301">
      <x:formula1>"Oui,Non"</x:formula1>
    </x:dataValidation>
    <x:dataValidation type="list" sqref="J2:J301">
      <x:formula1>"Accès,Rectification,Suppression,Opposition,Portabilité,Aucune"</x:formula1>
    </x:dataValidation>
    <x:dataValidation type="list" sqref="M2:M301">
      <x:formula1>"À traiter,En cours,Clôturée,Sans objet"</x:formula1>
    </x:dataValidation>
  </x:dataValidations>
  <x:pageMargins left="0.7" right="0.7" top="0.75" bottom="0.75" header="0.3" footer="0.3"/>
  <x:tableParts count="1">
    <x:tablePart xmlns:r="http://schemas.openxmlformats.org/officeDocument/2006/relationships" r:id="R4cbe92e8a7684f95"/>
  </x:tableParts>
</x:worksheet>
</file>

<file path=xl/worksheets/sheet8.xml><?xml version="1.0" encoding="utf-8"?>
<x:worksheet xmlns:x="http://schemas.openxmlformats.org/spreadsheetml/2006/main">
  <x:sheetFormatPr defaultRowHeight="15"/>
  <x:cols>
    <x:col min="1" max="1" width="20" hidden="0" customWidth="1"/>
    <x:col min="2" max="2" width="20" hidden="0" customWidth="1"/>
    <x:col min="3" max="3" width="20" hidden="0" customWidth="1"/>
    <x:col min="4" max="4" width="20" hidden="0" customWidth="1"/>
    <x:col min="5" max="5" width="20" hidden="0" customWidth="1"/>
    <x:col min="6" max="6" width="20" hidden="0" customWidth="1"/>
    <x:col min="7" max="7" width="20" hidden="0" customWidth="1"/>
    <x:col min="8" max="8" width="20" hidden="0" customWidth="1"/>
    <x:col min="9" max="9" width="20" hidden="0" customWidth="1"/>
    <x:col min="10" max="10" width="20" hidden="0" customWidth="1"/>
    <x:col min="11" max="11" width="20" hidden="0" customWidth="1"/>
  </x:cols>
  <x:sheetData>
    <x:row r="1">
      <x:c r="A1" s="5" t="str">
        <x:v>PARAMÈTRES DE L'APPLICATION</x:v>
      </x:c>
      <x:c r="B1" s="5"/>
      <x:c r="C1" s="5"/>
      <x:c r="D1" s="5"/>
      <x:c r="E1" s="5"/>
      <x:c r="F1" s="5"/>
      <x:c r="G1" s="5"/>
      <x:c r="H1" s="5"/>
    </x:row>
    <x:row r="3">
      <x:c r="A3" s="12" t="str">
        <x:v>Statuts membre</x:v>
      </x:c>
      <x:c r="B3" s="12" t="str">
        <x:v>Types association</x:v>
      </x:c>
      <x:c r="C3" s="12" t="str">
        <x:v>Modes paiement</x:v>
      </x:c>
      <x:c r="D3" s="12" t="str">
        <x:v>Statuts cotisation</x:v>
      </x:c>
      <x:c r="E3" s="12" t="str">
        <x:v>Consentement RGPD</x:v>
      </x:c>
      <x:c r="F3" s="12" t="str">
        <x:v>Sexe</x:v>
      </x:c>
      <x:c r="G3" s="12" t="str">
        <x:v>Catégories</x:v>
      </x:c>
      <x:c r="H3" s="12" t="str">
        <x:v>Saisons</x:v>
      </x:c>
      <x:c r="J3" s="12" t="str">
        <x:v>Paramètre</x:v>
      </x:c>
      <x:c r="K3" s="12" t="str">
        <x:v>Valeur</x:v>
      </x:c>
    </x:row>
    <x:row r="4">
      <x:c r="A4" t="str">
        <x:v>Actif</x:v>
      </x:c>
      <x:c r="B4" t="str">
        <x:v>Sportive</x:v>
      </x:c>
      <x:c r="C4" t="str">
        <x:v>Espèces</x:v>
      </x:c>
      <x:c r="D4" t="str">
        <x:v>Payée</x:v>
      </x:c>
      <x:c r="E4" t="str">
        <x:v>Oui</x:v>
      </x:c>
      <x:c r="F4" t="str">
        <x:v>Femme</x:v>
      </x:c>
      <x:c r="G4" t="str">
        <x:v>Jeune</x:v>
      </x:c>
      <x:c r="H4" t="str">
        <x:v>2025-2026</x:v>
      </x:c>
      <x:c r="J4" t="str">
        <x:v>Cotisation annuelle standard</x:v>
      </x:c>
      <x:c r="K4" s="16" t="n">
        <x:v>120</x:v>
      </x:c>
    </x:row>
    <x:row r="5">
      <x:c r="A5" t="str">
        <x:v>Inactif</x:v>
      </x:c>
      <x:c r="B5" t="str">
        <x:v>Culturelle</x:v>
      </x:c>
      <x:c r="C5" t="str">
        <x:v>Chèque</x:v>
      </x:c>
      <x:c r="D5" t="str">
        <x:v>Partielle</x:v>
      </x:c>
      <x:c r="E5" t="str">
        <x:v>Non</x:v>
      </x:c>
      <x:c r="F5" t="str">
        <x:v>Homme</x:v>
      </x:c>
      <x:c r="G5" t="str">
        <x:v>Adulte</x:v>
      </x:c>
      <x:c r="H5" t="str">
        <x:v>2026-2027</x:v>
      </x:c>
      <x:c r="J5" t="str">
        <x:v>Délai de relance (jours)</x:v>
      </x:c>
      <x:c r="K5" t="n">
        <x:v>15</x:v>
      </x:c>
    </x:row>
    <x:row r="6">
      <x:c r="A6" t="str">
        <x:v>Suspendu</x:v>
      </x:c>
      <x:c r="B6" t="str">
        <x:v>Humanitaire</x:v>
      </x:c>
      <x:c r="C6" t="str">
        <x:v>Virement</x:v>
      </x:c>
      <x:c r="D6" t="str">
        <x:v>En retard</x:v>
      </x:c>
      <x:c r="F6" t="str">
        <x:v>Autre</x:v>
      </x:c>
      <x:c r="G6" t="str">
        <x:v>Senior</x:v>
      </x:c>
      <x:c r="H6" t="str">
        <x:v>2027-2028</x:v>
      </x:c>
      <x:c r="J6" t="str">
        <x:v>Seuil renouvellement proche (jours)</x:v>
      </x:c>
      <x:c r="K6" t="n">
        <x:v>30</x:v>
      </x:c>
    </x:row>
    <x:row r="7">
      <x:c r="A7" t="str">
        <x:v>Radié</x:v>
      </x:c>
      <x:c r="B7" t="str">
        <x:v>Étudiante</x:v>
      </x:c>
      <x:c r="C7" t="str">
        <x:v>Carte</x:v>
      </x:c>
      <x:c r="D7" t="str">
        <x:v>Exonérée</x:v>
      </x:c>
      <x:c r="F7" t="str">
        <x:v>Non renseigné</x:v>
      </x:c>
      <x:c r="G7" t="str">
        <x:v>Bénévole</x:v>
      </x:c>
      <x:c r="H7" t="str">
        <x:v>2028-2029</x:v>
      </x:c>
      <x:c r="J7" t="str">
        <x:v>Objectif taux renouvellement</x:v>
      </x:c>
      <x:c r="K7" s="18" t="n">
        <x:v>0.8</x:v>
      </x:c>
    </x:row>
    <x:row r="8">
      <x:c r="B8" t="str">
        <x:v>Professionnelle</x:v>
      </x:c>
      <x:c r="C8" t="str">
        <x:v>Prélèvement</x:v>
      </x:c>
      <x:c r="D8" t="str">
        <x:v>À venir</x:v>
      </x:c>
      <x:c r="G8" t="str">
        <x:v>Dirigeant</x:v>
      </x:c>
      <x:c r="J8" t="str">
        <x:v>Objectif cotisations encaissées</x:v>
      </x:c>
      <x:c r="K8" s="18" t="n">
        <x:v>0.9</x:v>
      </x:c>
    </x:row>
    <x:row r="9">
      <x:c r="B9" t="str">
        <x:v>Autre</x:v>
      </x:c>
      <x:c r="C9" t="str">
        <x:v>En ligne</x:v>
      </x:c>
      <x:c r="G9" t="str">
        <x:v>Bienfaiteur</x:v>
      </x:c>
      <x:c r="J9" t="str">
        <x:v>Nom association</x:v>
      </x:c>
      <x:c r="K9" t="str">
        <x:v>Association Les Horizons Solidaires</x:v>
      </x:c>
    </x:row>
    <x:row r="10">
      <x:c r="J10" t="str">
        <x:v>Saison active</x:v>
      </x:c>
      <x:c r="K10" t="str">
        <x:v>2026-2027</x:v>
      </x:c>
    </x:row>
  </x:sheetData>
  <x:mergeCells>
    <x:mergeCell ref="A1:H1"/>
  </x:mergeCells>
  <x:pageMargins left="0.7" right="0.7" top="0.75" bottom="0.75" header="0.3" footer="0.3"/>
</x:worksheet>
</file>