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rénovation" sheetId="1" state="visible" r:id="rId1"/>
  </sheets>
  <definedNames>
    <definedName name="_xlnm.Print_Area" localSheetId="0">'Budget rénovation'!$B$2:$O$41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€"/>
  </numFmts>
  <fonts count="11">
    <font>
      <name val="Calibri"/>
      <family val="2"/>
      <color theme="1"/>
      <sz val="11"/>
      <scheme val="minor"/>
    </font>
    <font>
      <b val="1"/>
      <color rgb="00FFFFFF"/>
      <sz val="22"/>
    </font>
    <font>
      <color rgb="00FFFFFF"/>
      <sz val="11"/>
    </font>
    <font>
      <b val="1"/>
      <color rgb="00FFFFFF"/>
      <sz val="12"/>
    </font>
    <font>
      <b val="1"/>
      <color rgb="001F1F1F"/>
    </font>
    <font>
      <b val="1"/>
      <color rgb="001F4E78"/>
    </font>
    <font>
      <b val="1"/>
      <color rgb="00FFFFFF"/>
    </font>
    <font>
      <color rgb="001F1F1F"/>
    </font>
    <font>
      <b val="1"/>
      <color rgb="00FFFFFF"/>
      <sz val="10"/>
    </font>
    <font>
      <b val="1"/>
      <color rgb="00FFFFFF"/>
      <sz val="15"/>
    </font>
    <font>
      <color rgb="001F1F1F"/>
      <sz val="10"/>
    </font>
  </fonts>
  <fills count="12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5B9BD5"/>
      </patternFill>
    </fill>
    <fill>
      <patternFill patternType="solid">
        <fgColor rgb="00DDEBF7"/>
      </patternFill>
    </fill>
    <fill>
      <patternFill patternType="solid">
        <fgColor rgb="00FFF2CC"/>
      </patternFill>
    </fill>
    <fill>
      <patternFill patternType="solid">
        <fgColor rgb="00F8FBFF"/>
      </patternFill>
    </fill>
    <fill>
      <patternFill patternType="solid">
        <fgColor rgb="00EEF6FF"/>
      </patternFill>
    </fill>
    <fill>
      <patternFill patternType="solid">
        <fgColor rgb="0000A6A6"/>
      </patternFill>
    </fill>
    <fill>
      <patternFill patternType="solid">
        <fgColor rgb="00F4B183"/>
      </patternFill>
    </fill>
    <fill>
      <patternFill patternType="solid">
        <fgColor rgb="0070AD47"/>
      </patternFill>
    </fill>
    <fill>
      <patternFill patternType="solid">
        <fgColor rgb="00C00000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8" fillId="8" borderId="0" applyAlignment="1" pivotButton="0" quotePrefix="0" xfId="0">
      <alignment horizontal="center" vertical="center" wrapText="1"/>
    </xf>
    <xf numFmtId="0" fontId="8" fillId="3" borderId="0" applyAlignment="1" pivotButton="0" quotePrefix="0" xfId="0">
      <alignment horizontal="center" vertical="center" wrapText="1"/>
    </xf>
    <xf numFmtId="0" fontId="8" fillId="9" borderId="0" applyAlignment="1" pivotButton="0" quotePrefix="0" xfId="0">
      <alignment horizontal="center" vertical="center" wrapText="1"/>
    </xf>
    <xf numFmtId="0" fontId="8" fillId="10" borderId="0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 wrapText="1"/>
    </xf>
    <xf numFmtId="164" fontId="9" fillId="8" borderId="0" applyAlignment="1" pivotButton="0" quotePrefix="0" xfId="0">
      <alignment horizontal="center" vertical="center" wrapText="1"/>
    </xf>
    <xf numFmtId="164" fontId="9" fillId="3" borderId="0" applyAlignment="1" pivotButton="0" quotePrefix="0" xfId="0">
      <alignment horizontal="center" vertical="center" wrapText="1"/>
    </xf>
    <xf numFmtId="164" fontId="9" fillId="9" borderId="0" applyAlignment="1" pivotButton="0" quotePrefix="0" xfId="0">
      <alignment horizontal="center" vertical="center" wrapText="1"/>
    </xf>
    <xf numFmtId="164" fontId="9" fillId="10" borderId="0" applyAlignment="1" pivotButton="0" quotePrefix="0" xfId="0">
      <alignment horizontal="center" vertical="center" wrapText="1"/>
    </xf>
    <xf numFmtId="164" fontId="5" fillId="5" borderId="1" applyAlignment="1" pivotButton="0" quotePrefix="0" xfId="0">
      <alignment horizontal="center" vertical="center" wrapText="1"/>
    </xf>
    <xf numFmtId="9" fontId="5" fillId="5" borderId="1" applyAlignment="1" pivotButton="0" quotePrefix="0" xfId="0">
      <alignment horizontal="center" vertical="center" wrapText="1"/>
    </xf>
    <xf numFmtId="0" fontId="8" fillId="2" borderId="0" applyAlignment="1" pivotButton="0" quotePrefix="0" xfId="0">
      <alignment horizontal="center" vertical="center" wrapText="1"/>
    </xf>
    <xf numFmtId="0" fontId="8" fillId="11" borderId="0" applyAlignment="1" pivotButton="0" quotePrefix="0" xfId="0">
      <alignment horizontal="center" vertical="center" wrapText="1"/>
    </xf>
    <xf numFmtId="164" fontId="9" fillId="2" borderId="0" applyAlignment="1" pivotButton="0" quotePrefix="0" xfId="0">
      <alignment horizontal="center" vertical="center" wrapText="1"/>
    </xf>
    <xf numFmtId="164" fontId="9" fillId="11" borderId="0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left" vertical="center" wrapText="1"/>
    </xf>
    <xf numFmtId="0" fontId="7" fillId="6" borderId="1" applyAlignment="1" pivotButton="0" quotePrefix="0" xfId="0">
      <alignment horizontal="center" vertical="center" wrapText="1"/>
    </xf>
    <xf numFmtId="164" fontId="7" fillId="6" borderId="1" applyAlignment="1" pivotButton="0" quotePrefix="0" xfId="0">
      <alignment horizontal="center" vertical="center" wrapText="1"/>
    </xf>
    <xf numFmtId="9" fontId="7" fillId="6" borderId="1" applyAlignment="1" pivotButton="0" quotePrefix="0" xfId="0">
      <alignment horizontal="center" vertical="center" wrapText="1"/>
    </xf>
    <xf numFmtId="0" fontId="10" fillId="4" borderId="0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center" vertical="center" wrapText="1"/>
    </xf>
    <xf numFmtId="164" fontId="7" fillId="7" borderId="1" applyAlignment="1" pivotButton="0" quotePrefix="0" xfId="0">
      <alignment horizontal="center" vertical="center" wrapText="1"/>
    </xf>
    <xf numFmtId="9" fontId="7" fillId="7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E2F0D9"/>
        </patternFill>
      </fill>
    </dxf>
    <dxf>
      <fill>
        <patternFill patternType="solid">
          <fgColor rgb="00FCE4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budget prévu</a:t>
            </a:r>
          </a:p>
        </rich>
      </tx>
    </title>
    <plotArea>
      <doughnutChart>
        <varyColors val="1"/>
        <ser>
          <idx val="0"/>
          <order val="0"/>
          <tx>
            <strRef>
              <f>'Budget rénovation'!D14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rénovation'!$B$15:$B$27</f>
            </numRef>
          </cat>
          <val>
            <numRef>
              <f>'Budget rénovation'!$D$15:$D$27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Prévu vs réel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'Budget rénovation'!D14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rénovation'!$B$15:$B$27</f>
            </numRef>
          </cat>
          <val>
            <numRef>
              <f>'Budget rénovation'!$D$15:$D$27</f>
            </numRef>
          </val>
        </ser>
        <ser>
          <idx val="1"/>
          <order val="1"/>
          <tx>
            <strRef>
              <f>'Budget rénovation'!E14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rénovation'!$B$15:$B$27</f>
            </numRef>
          </cat>
          <val>
            <numRef>
              <f>'Budget rénovation'!$E$15:$E$27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Postes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10</col>
      <colOff>0</colOff>
      <row>21</row>
      <rowOff>0</rowOff>
    </from>
    <ext cx="28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29</row>
      <rowOff>0</rowOff>
    </from>
    <ext cx="504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BudgetRenovation" displayName="TableBudgetRenovation" ref="B14:I27" headerRowCount="1">
  <autoFilter ref="B14:I27"/>
  <tableColumns count="8">
    <tableColumn id="2" name="Poste de travaux"/>
    <tableColumn id="3" name="Priorité"/>
    <tableColumn id="4" name="Budget prévu"/>
    <tableColumn id="5" name="Réel"/>
    <tableColumn id="6" name="Écart"/>
    <tableColumn id="7" name="Avancement"/>
    <tableColumn id="8" name="Statut"/>
    <tableColumn id="9" name="Commentaire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O41"/>
  <sheetViews>
    <sheetView showGridLines="0"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3" customWidth="1" min="1" max="1"/>
    <col width="21" customWidth="1" min="2" max="2"/>
    <col width="15" customWidth="1" min="3" max="3"/>
    <col width="13" customWidth="1" min="4" max="4"/>
    <col width="13" customWidth="1" min="5" max="5"/>
    <col width="13" customWidth="1" min="6" max="6"/>
    <col width="13" customWidth="1" min="7" max="7"/>
    <col width="14" customWidth="1" min="8" max="8"/>
    <col width="18" customWidth="1" min="9" max="9"/>
    <col width="3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</cols>
  <sheetData>
    <row r="1" ht="23" customHeight="1"/>
    <row r="2" ht="23" customHeight="1">
      <c r="B2" s="1" t="inlineStr">
        <is>
          <t>Calculateur de budget rénovation maison</t>
        </is>
      </c>
    </row>
    <row r="3" ht="23" customHeight="1"/>
    <row r="4" ht="23" customHeight="1">
      <c r="B4" s="2" t="inlineStr">
        <is>
          <t>One page Excel pour estimer le coût des travaux, comparer budget prévu et dépenses réelles, puis suivre les écarts par poste.</t>
        </is>
      </c>
    </row>
    <row r="5" ht="23" customHeight="1"/>
    <row r="6" ht="23" customHeight="1">
      <c r="B6" s="3" t="inlineStr">
        <is>
          <t>Paramètres du projet</t>
        </is>
      </c>
      <c r="F6" s="4" t="inlineStr">
        <is>
          <t>Budget théorique</t>
        </is>
      </c>
      <c r="H6" s="5" t="inlineStr">
        <is>
          <t>Budget prévu</t>
        </is>
      </c>
      <c r="K6" s="6" t="inlineStr">
        <is>
          <t>Dépenses réelles</t>
        </is>
      </c>
      <c r="M6" s="7" t="inlineStr">
        <is>
          <t>Écart global</t>
        </is>
      </c>
    </row>
    <row r="7" ht="23" customHeight="1">
      <c r="B7" s="8" t="inlineStr">
        <is>
          <t>Surface à rénover (m²)</t>
        </is>
      </c>
      <c r="C7" s="9" t="n">
        <v>85</v>
      </c>
      <c r="F7" s="10">
        <f>C7*C8</f>
        <v/>
      </c>
      <c r="H7" s="11">
        <f>SUM(D15:D27)</f>
        <v/>
      </c>
      <c r="K7" s="12">
        <f>SUM(E15:E27)</f>
        <v/>
      </c>
      <c r="M7" s="13">
        <f>SUM(D15:D27)-SUM(E15:E27)</f>
        <v/>
      </c>
    </row>
    <row r="8" ht="23" customHeight="1">
      <c r="B8" s="8" t="inlineStr">
        <is>
          <t>Coût moyen cible / m²</t>
        </is>
      </c>
      <c r="C8" s="14" t="n">
        <v>950</v>
      </c>
    </row>
    <row r="9" ht="23" customHeight="1">
      <c r="B9" s="8" t="inlineStr">
        <is>
          <t>Marge imprévus</t>
        </is>
      </c>
      <c r="C9" s="15" t="n">
        <v>0.1</v>
      </c>
      <c r="F9" s="16" t="inlineStr">
        <is>
          <t>Imprévus</t>
        </is>
      </c>
      <c r="H9" s="16" t="inlineStr">
        <is>
          <t>Taxes estimées</t>
        </is>
      </c>
      <c r="K9" s="4" t="inlineStr">
        <is>
          <t>Budget total projet</t>
        </is>
      </c>
      <c r="M9" s="17" t="inlineStr">
        <is>
          <t>Coût réel / m²</t>
        </is>
      </c>
    </row>
    <row r="10" ht="23" customHeight="1">
      <c r="B10" s="8" t="inlineStr">
        <is>
          <t>TVA / taxes estimées</t>
        </is>
      </c>
      <c r="C10" s="15" t="n">
        <v>0.1</v>
      </c>
      <c r="F10" s="18">
        <f>SUM(D15:D27)*C9</f>
        <v/>
      </c>
      <c r="H10" s="18">
        <f>(SUM(D15:D27)+(SUM(D15:D27)*C9))*C10</f>
        <v/>
      </c>
      <c r="K10" s="10">
        <f>SUM(D15:D27)+(SUM(D15:D27)*C9)+((SUM(D15:D27)+(SUM(D15:D27)*C9))*C10)</f>
        <v/>
      </c>
      <c r="M10" s="19">
        <f>IF(C7=0,0,SUM(E15:E27)/C7)</f>
        <v/>
      </c>
    </row>
    <row r="11" ht="23" customHeight="1"/>
    <row r="12" ht="23" customHeight="1"/>
    <row r="13" ht="23" customHeight="1"/>
    <row r="14" ht="23" customHeight="1">
      <c r="B14" s="20" t="inlineStr">
        <is>
          <t>Poste de travaux</t>
        </is>
      </c>
      <c r="C14" s="20" t="inlineStr">
        <is>
          <t>Priorité</t>
        </is>
      </c>
      <c r="D14" s="20" t="inlineStr">
        <is>
          <t>Budget prévu</t>
        </is>
      </c>
      <c r="E14" s="20" t="inlineStr">
        <is>
          <t>Réel</t>
        </is>
      </c>
      <c r="F14" s="20" t="inlineStr">
        <is>
          <t>Écart</t>
        </is>
      </c>
      <c r="G14" s="20" t="inlineStr">
        <is>
          <t>Avancement</t>
        </is>
      </c>
      <c r="H14" s="20" t="inlineStr">
        <is>
          <t>Statut</t>
        </is>
      </c>
      <c r="I14" s="20" t="inlineStr">
        <is>
          <t>Commentaire</t>
        </is>
      </c>
      <c r="K14" s="3" t="inlineStr">
        <is>
          <t>Lecture rapide du budget</t>
        </is>
      </c>
    </row>
    <row r="15" ht="23" customHeight="1">
      <c r="B15" s="21" t="inlineStr">
        <is>
          <t>Démolition / évacuation</t>
        </is>
      </c>
      <c r="C15" s="22" t="inlineStr">
        <is>
          <t>Haute</t>
        </is>
      </c>
      <c r="D15" s="23" t="n">
        <v>4200</v>
      </c>
      <c r="E15" s="23" t="n">
        <v>3900</v>
      </c>
      <c r="F15" s="23">
        <f>D15-E15</f>
        <v/>
      </c>
      <c r="G15" s="24" t="n">
        <v>1</v>
      </c>
      <c r="H15" s="22" t="inlineStr">
        <is>
          <t>Terminé</t>
        </is>
      </c>
      <c r="I15" s="21" t="inlineStr">
        <is>
          <t>Déblaiement terminé</t>
        </is>
      </c>
      <c r="K15" s="25" t="inlineStr">
        <is>
          <t>1. Les cellules jaunes sont les paramètres à modifier : surface, coût moyen au m², imprévus et taxes.</t>
        </is>
      </c>
    </row>
    <row r="16" ht="23" customHeight="1">
      <c r="B16" s="26" t="inlineStr">
        <is>
          <t>Gros œuvre</t>
        </is>
      </c>
      <c r="C16" s="27" t="inlineStr">
        <is>
          <t>Haute</t>
        </is>
      </c>
      <c r="D16" s="28" t="n">
        <v>14500</v>
      </c>
      <c r="E16" s="28" t="n">
        <v>15600</v>
      </c>
      <c r="F16" s="28">
        <f>D16-E16</f>
        <v/>
      </c>
      <c r="G16" s="29" t="n">
        <v>0.75</v>
      </c>
      <c r="H16" s="27" t="inlineStr">
        <is>
          <t>En cours</t>
        </is>
      </c>
      <c r="I16" s="26" t="inlineStr">
        <is>
          <t>Renfort mur porteur</t>
        </is>
      </c>
    </row>
    <row r="17" ht="23" customHeight="1">
      <c r="B17" s="21" t="inlineStr">
        <is>
          <t>Toiture / étanchéité</t>
        </is>
      </c>
      <c r="C17" s="22" t="inlineStr">
        <is>
          <t>Haute</t>
        </is>
      </c>
      <c r="D17" s="23" t="n">
        <v>8200</v>
      </c>
      <c r="E17" s="23" t="n">
        <v>7600</v>
      </c>
      <c r="F17" s="23">
        <f>D17-E17</f>
        <v/>
      </c>
      <c r="G17" s="24" t="n">
        <v>0.65</v>
      </c>
      <c r="H17" s="22" t="inlineStr">
        <is>
          <t>En cours</t>
        </is>
      </c>
      <c r="I17" s="21" t="inlineStr">
        <is>
          <t>Devis ajusté</t>
        </is>
      </c>
      <c r="K17" s="25" t="inlineStr">
        <is>
          <t>2. La colonne Écart indique les économies ou dépassements par poste.</t>
        </is>
      </c>
    </row>
    <row r="18" ht="23" customHeight="1">
      <c r="B18" s="26" t="inlineStr">
        <is>
          <t>Électricité</t>
        </is>
      </c>
      <c r="C18" s="27" t="inlineStr">
        <is>
          <t>Haute</t>
        </is>
      </c>
      <c r="D18" s="28" t="n">
        <v>6800</v>
      </c>
      <c r="E18" s="28" t="n">
        <v>7200</v>
      </c>
      <c r="F18" s="28">
        <f>D18-E18</f>
        <v/>
      </c>
      <c r="G18" s="29" t="n">
        <v>0.5</v>
      </c>
      <c r="H18" s="27" t="inlineStr">
        <is>
          <t>En cours</t>
        </is>
      </c>
      <c r="I18" s="26" t="inlineStr">
        <is>
          <t>Tableau à remplacer</t>
        </is>
      </c>
    </row>
    <row r="19" ht="23" customHeight="1">
      <c r="B19" s="21" t="inlineStr">
        <is>
          <t>Plomberie</t>
        </is>
      </c>
      <c r="C19" s="22" t="inlineStr">
        <is>
          <t>Haute</t>
        </is>
      </c>
      <c r="D19" s="23" t="n">
        <v>5900</v>
      </c>
      <c r="E19" s="23" t="n">
        <v>5400</v>
      </c>
      <c r="F19" s="23">
        <f>D19-E19</f>
        <v/>
      </c>
      <c r="G19" s="24" t="n">
        <v>0.45</v>
      </c>
      <c r="H19" s="22" t="inlineStr">
        <is>
          <t>En cours</t>
        </is>
      </c>
      <c r="I19" s="21" t="inlineStr">
        <is>
          <t>Pose sanitaire prévue</t>
        </is>
      </c>
      <c r="K19" s="25" t="inlineStr">
        <is>
          <t>3. La barre d’avancement permet de suivre visuellement les travaux sans multiplier les onglets.</t>
        </is>
      </c>
    </row>
    <row r="20" ht="23" customHeight="1">
      <c r="B20" s="26" t="inlineStr">
        <is>
          <t>Isolation</t>
        </is>
      </c>
      <c r="C20" s="27" t="inlineStr">
        <is>
          <t>Moyenne</t>
        </is>
      </c>
      <c r="D20" s="28" t="n">
        <v>7300</v>
      </c>
      <c r="E20" s="28" t="n">
        <v>0</v>
      </c>
      <c r="F20" s="28">
        <f>D20-E20</f>
        <v/>
      </c>
      <c r="G20" s="29" t="n">
        <v>0.1</v>
      </c>
      <c r="H20" s="27" t="inlineStr">
        <is>
          <t>À lancer</t>
        </is>
      </c>
      <c r="I20" s="26" t="inlineStr">
        <is>
          <t>Comparer matériaux</t>
        </is>
      </c>
    </row>
    <row r="21" ht="23" customHeight="1">
      <c r="B21" s="21" t="inlineStr">
        <is>
          <t>Menuiseries</t>
        </is>
      </c>
      <c r="C21" s="22" t="inlineStr">
        <is>
          <t>Moyenne</t>
        </is>
      </c>
      <c r="D21" s="23" t="n">
        <v>9100</v>
      </c>
      <c r="E21" s="23" t="n">
        <v>0</v>
      </c>
      <c r="F21" s="23">
        <f>D21-E21</f>
        <v/>
      </c>
      <c r="G21" s="24" t="n">
        <v>0</v>
      </c>
      <c r="H21" s="22" t="inlineStr">
        <is>
          <t>À lancer</t>
        </is>
      </c>
      <c r="I21" s="21" t="inlineStr">
        <is>
          <t>Fenêtres double vitrage</t>
        </is>
      </c>
    </row>
    <row r="22" ht="23" customHeight="1">
      <c r="B22" s="26" t="inlineStr">
        <is>
          <t>Revêtements sols</t>
        </is>
      </c>
      <c r="C22" s="27" t="inlineStr">
        <is>
          <t>Moyenne</t>
        </is>
      </c>
      <c r="D22" s="28" t="n">
        <v>5200</v>
      </c>
      <c r="E22" s="28" t="n">
        <v>0</v>
      </c>
      <c r="F22" s="28">
        <f>D22-E22</f>
        <v/>
      </c>
      <c r="G22" s="29" t="n">
        <v>0</v>
      </c>
      <c r="H22" s="27" t="inlineStr">
        <is>
          <t>À lancer</t>
        </is>
      </c>
      <c r="I22" s="26" t="inlineStr">
        <is>
          <t>Choix carrelage</t>
        </is>
      </c>
    </row>
    <row r="23" ht="23" customHeight="1">
      <c r="B23" s="21" t="inlineStr">
        <is>
          <t>Peinture</t>
        </is>
      </c>
      <c r="C23" s="22" t="inlineStr">
        <is>
          <t>Basse</t>
        </is>
      </c>
      <c r="D23" s="23" t="n">
        <v>3400</v>
      </c>
      <c r="E23" s="23" t="n">
        <v>0</v>
      </c>
      <c r="F23" s="23">
        <f>D23-E23</f>
        <v/>
      </c>
      <c r="G23" s="24" t="n">
        <v>0</v>
      </c>
      <c r="H23" s="22" t="inlineStr">
        <is>
          <t>À lancer</t>
        </is>
      </c>
      <c r="I23" s="21" t="inlineStr">
        <is>
          <t>Finitions</t>
        </is>
      </c>
    </row>
    <row r="24" ht="23" customHeight="1">
      <c r="B24" s="26" t="inlineStr">
        <is>
          <t>Cuisine</t>
        </is>
      </c>
      <c r="C24" s="27" t="inlineStr">
        <is>
          <t>Moyenne</t>
        </is>
      </c>
      <c r="D24" s="28" t="n">
        <v>7800</v>
      </c>
      <c r="E24" s="28" t="n">
        <v>0</v>
      </c>
      <c r="F24" s="28">
        <f>D24-E24</f>
        <v/>
      </c>
      <c r="G24" s="29" t="n">
        <v>0</v>
      </c>
      <c r="H24" s="27" t="inlineStr">
        <is>
          <t>À lancer</t>
        </is>
      </c>
      <c r="I24" s="26" t="inlineStr">
        <is>
          <t>Budget à confirmer</t>
        </is>
      </c>
    </row>
    <row r="25" ht="23" customHeight="1">
      <c r="B25" s="21" t="inlineStr">
        <is>
          <t>Salle de bain</t>
        </is>
      </c>
      <c r="C25" s="22" t="inlineStr">
        <is>
          <t>Haute</t>
        </is>
      </c>
      <c r="D25" s="23" t="n">
        <v>6400</v>
      </c>
      <c r="E25" s="23" t="n">
        <v>0</v>
      </c>
      <c r="F25" s="23">
        <f>D25-E25</f>
        <v/>
      </c>
      <c r="G25" s="24" t="n">
        <v>0</v>
      </c>
      <c r="H25" s="22" t="inlineStr">
        <is>
          <t>À lancer</t>
        </is>
      </c>
      <c r="I25" s="21" t="inlineStr">
        <is>
          <t>Équipements à choisir</t>
        </is>
      </c>
    </row>
    <row r="26" ht="23" customHeight="1">
      <c r="B26" s="26" t="inlineStr">
        <is>
          <t>Honoraires / architecte</t>
        </is>
      </c>
      <c r="C26" s="27" t="inlineStr">
        <is>
          <t>Moyenne</t>
        </is>
      </c>
      <c r="D26" s="28" t="n">
        <v>2800</v>
      </c>
      <c r="E26" s="28" t="n">
        <v>2800</v>
      </c>
      <c r="F26" s="28">
        <f>D26-E26</f>
        <v/>
      </c>
      <c r="G26" s="29" t="n">
        <v>1</v>
      </c>
      <c r="H26" s="27" t="inlineStr">
        <is>
          <t>Terminé</t>
        </is>
      </c>
      <c r="I26" s="26" t="inlineStr">
        <is>
          <t>Facture réglée</t>
        </is>
      </c>
    </row>
    <row r="27" ht="23" customHeight="1">
      <c r="B27" s="21" t="inlineStr">
        <is>
          <t>Divers / imprévus</t>
        </is>
      </c>
      <c r="C27" s="22" t="inlineStr">
        <is>
          <t>Haute</t>
        </is>
      </c>
      <c r="D27" s="23" t="n">
        <v>5000</v>
      </c>
      <c r="E27" s="23" t="n">
        <v>1200</v>
      </c>
      <c r="F27" s="23">
        <f>D27-E27</f>
        <v/>
      </c>
      <c r="G27" s="24" t="n">
        <v>0.2</v>
      </c>
      <c r="H27" s="22" t="inlineStr">
        <is>
          <t>En cours</t>
        </is>
      </c>
      <c r="I27" s="21" t="inlineStr">
        <is>
          <t>Réserve sécurité</t>
        </is>
      </c>
    </row>
    <row r="28" ht="23" customHeight="1"/>
    <row r="29" ht="23" customHeight="1"/>
    <row r="30" ht="23" customHeight="1"/>
    <row r="31" ht="23" customHeight="1"/>
    <row r="32" ht="23" customHeight="1"/>
    <row r="33" ht="23" customHeight="1"/>
    <row r="34" ht="23" customHeight="1"/>
    <row r="35" ht="23" customHeight="1"/>
    <row r="36" ht="23" customHeight="1"/>
    <row r="37" ht="23" customHeight="1"/>
    <row r="38" ht="23" customHeight="1"/>
    <row r="39" ht="23" customHeight="1"/>
    <row r="40" ht="23" customHeight="1"/>
    <row r="41" ht="23" customHeight="1"/>
  </sheetData>
  <mergeCells count="23">
    <mergeCell ref="B4:O4"/>
    <mergeCell ref="M10:O10"/>
    <mergeCell ref="F10:G10"/>
    <mergeCell ref="H10:I10"/>
    <mergeCell ref="K9:L9"/>
    <mergeCell ref="F6:G6"/>
    <mergeCell ref="M7:O7"/>
    <mergeCell ref="M6:O6"/>
    <mergeCell ref="H9:I9"/>
    <mergeCell ref="F7:G7"/>
    <mergeCell ref="K17:O18"/>
    <mergeCell ref="H6:I6"/>
    <mergeCell ref="K19:O20"/>
    <mergeCell ref="B6:D6"/>
    <mergeCell ref="H7:I7"/>
    <mergeCell ref="K15:O16"/>
    <mergeCell ref="K14:O14"/>
    <mergeCell ref="F9:G9"/>
    <mergeCell ref="K7:L7"/>
    <mergeCell ref="M9:O9"/>
    <mergeCell ref="K10:L10"/>
    <mergeCell ref="B2:O3"/>
    <mergeCell ref="K6:L6"/>
  </mergeCells>
  <conditionalFormatting sqref="G15:G27">
    <cfRule type="dataBar" priority="1">
      <dataBar>
        <cfvo type="num" val="0"/>
        <cfvo type="num" val="1"/>
        <color rgb="0070AD47"/>
      </dataBar>
    </cfRule>
  </conditionalFormatting>
  <conditionalFormatting sqref="F15:F27">
    <cfRule type="cellIs" priority="2" operator="lessThan" dxfId="0">
      <formula>0</formula>
    </cfRule>
    <cfRule type="cellIs" priority="3" operator="greaterThan" dxfId="1">
      <formula>0</formula>
    </cfRule>
  </conditionalFormatting>
  <dataValidations count="2">
    <dataValidation sqref="C15:C27" showDropDown="0" showInputMessage="0" showErrorMessage="0" allowBlank="1" type="list">
      <formula1>"Haute,Moyenne,Basse"</formula1>
    </dataValidation>
    <dataValidation sqref="H15:H27" showDropDown="0" showInputMessage="0" showErrorMessage="0" allowBlank="1" type="list">
      <formula1>"À lancer,En cours,Terminé,À arbitrer"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2026-05-04T20:07:28Z</dcterms:created>
  <dcterms:modified xmlns:dcterms="http://purl.org/dc/terms/" xmlns:xsi="http://www.w3.org/2001/XMLSchema-instance" xsi:type="dcterms:W3CDTF">2026-05-04T20:07:28Z</dcterms:modified>
</cp:coreProperties>
</file>